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лист" sheetId="1" r:id="rId1"/>
    <sheet name="прил. 10" sheetId="3" state="hidden" r:id="rId2"/>
  </sheets>
  <calcPr calcId="145621"/>
</workbook>
</file>

<file path=xl/calcChain.xml><?xml version="1.0" encoding="utf-8"?>
<calcChain xmlns="http://schemas.openxmlformats.org/spreadsheetml/2006/main">
  <c r="A77" i="1" l="1"/>
  <c r="A74" i="1"/>
  <c r="A80" i="1" s="1"/>
  <c r="A68" i="1"/>
  <c r="C57" i="1" l="1"/>
  <c r="B16" i="3" l="1"/>
  <c r="B13" i="3"/>
  <c r="B19" i="3" s="1"/>
  <c r="E63" i="1"/>
  <c r="G63" i="1" s="1"/>
  <c r="I63" i="1" s="1"/>
  <c r="K63" i="1" s="1"/>
  <c r="M63" i="1" s="1"/>
  <c r="O63" i="1" s="1"/>
  <c r="N62" i="1"/>
  <c r="L62" i="1"/>
  <c r="J62" i="1"/>
  <c r="H62" i="1"/>
  <c r="F62" i="1"/>
  <c r="D62" i="1"/>
  <c r="D59" i="1" s="1"/>
  <c r="C62" i="1"/>
  <c r="E61" i="1"/>
  <c r="G61" i="1" s="1"/>
  <c r="I61" i="1" s="1"/>
  <c r="K61" i="1" s="1"/>
  <c r="M61" i="1" s="1"/>
  <c r="O61" i="1" s="1"/>
  <c r="N60" i="1"/>
  <c r="N59" i="1" s="1"/>
  <c r="N55" i="1" s="1"/>
  <c r="L60" i="1"/>
  <c r="J60" i="1"/>
  <c r="J59" i="1" s="1"/>
  <c r="J55" i="1" s="1"/>
  <c r="H60" i="1"/>
  <c r="F60" i="1"/>
  <c r="F59" i="1" s="1"/>
  <c r="F55" i="1" s="1"/>
  <c r="D60" i="1"/>
  <c r="D55" i="1" s="1"/>
  <c r="C60" i="1"/>
  <c r="L59" i="1"/>
  <c r="H59" i="1"/>
  <c r="H55" i="1" s="1"/>
  <c r="E58" i="1"/>
  <c r="G58" i="1" s="1"/>
  <c r="I58" i="1" s="1"/>
  <c r="K58" i="1" s="1"/>
  <c r="M58" i="1" s="1"/>
  <c r="O58" i="1" s="1"/>
  <c r="N57" i="1"/>
  <c r="L57" i="1"/>
  <c r="L56" i="1" s="1"/>
  <c r="J57" i="1"/>
  <c r="J56" i="1" s="1"/>
  <c r="H57" i="1"/>
  <c r="H56" i="1" s="1"/>
  <c r="F57" i="1"/>
  <c r="D57" i="1"/>
  <c r="N56" i="1"/>
  <c r="F56" i="1"/>
  <c r="C56" i="1"/>
  <c r="L55" i="1"/>
  <c r="E54" i="1"/>
  <c r="G54" i="1" s="1"/>
  <c r="I54" i="1" s="1"/>
  <c r="K54" i="1" s="1"/>
  <c r="M54" i="1" s="1"/>
  <c r="O54" i="1" s="1"/>
  <c r="N53" i="1"/>
  <c r="N52" i="1" s="1"/>
  <c r="L53" i="1"/>
  <c r="L52" i="1" s="1"/>
  <c r="J53" i="1"/>
  <c r="J52" i="1" s="1"/>
  <c r="H53" i="1"/>
  <c r="H52" i="1" s="1"/>
  <c r="F53" i="1"/>
  <c r="F52" i="1" s="1"/>
  <c r="D53" i="1"/>
  <c r="D52" i="1" s="1"/>
  <c r="C53" i="1"/>
  <c r="I51" i="1"/>
  <c r="K51" i="1" s="1"/>
  <c r="M51" i="1" s="1"/>
  <c r="O51" i="1" s="1"/>
  <c r="E51" i="1"/>
  <c r="G51" i="1" s="1"/>
  <c r="N50" i="1"/>
  <c r="N49" i="1" s="1"/>
  <c r="L50" i="1"/>
  <c r="L49" i="1" s="1"/>
  <c r="J50" i="1"/>
  <c r="J49" i="1" s="1"/>
  <c r="H50" i="1"/>
  <c r="H49" i="1" s="1"/>
  <c r="F50" i="1"/>
  <c r="F49" i="1" s="1"/>
  <c r="D50" i="1"/>
  <c r="D49" i="1" s="1"/>
  <c r="C50" i="1"/>
  <c r="E50" i="1" s="1"/>
  <c r="G50" i="1" s="1"/>
  <c r="I50" i="1" s="1"/>
  <c r="K50" i="1" s="1"/>
  <c r="M50" i="1" s="1"/>
  <c r="O50" i="1" s="1"/>
  <c r="N48" i="1"/>
  <c r="L48" i="1"/>
  <c r="J48" i="1"/>
  <c r="J47" i="1" s="1"/>
  <c r="H48" i="1"/>
  <c r="F48" i="1"/>
  <c r="F47" i="1" s="1"/>
  <c r="D48" i="1"/>
  <c r="N47" i="1"/>
  <c r="E46" i="1"/>
  <c r="G46" i="1" s="1"/>
  <c r="I46" i="1" s="1"/>
  <c r="K46" i="1" s="1"/>
  <c r="M46" i="1" s="1"/>
  <c r="O46" i="1" s="1"/>
  <c r="G45" i="1"/>
  <c r="I45" i="1" s="1"/>
  <c r="K45" i="1" s="1"/>
  <c r="M45" i="1" s="1"/>
  <c r="O45" i="1" s="1"/>
  <c r="E45" i="1"/>
  <c r="E44" i="1"/>
  <c r="G44" i="1" s="1"/>
  <c r="I44" i="1" s="1"/>
  <c r="K44" i="1" s="1"/>
  <c r="M44" i="1" s="1"/>
  <c r="O44" i="1" s="1"/>
  <c r="G43" i="1"/>
  <c r="I43" i="1" s="1"/>
  <c r="K43" i="1" s="1"/>
  <c r="M43" i="1" s="1"/>
  <c r="O43" i="1" s="1"/>
  <c r="E43" i="1"/>
  <c r="C42" i="1"/>
  <c r="G40" i="1"/>
  <c r="I40" i="1" s="1"/>
  <c r="K40" i="1" s="1"/>
  <c r="M40" i="1" s="1"/>
  <c r="O40" i="1" s="1"/>
  <c r="E40" i="1"/>
  <c r="C39" i="1"/>
  <c r="E39" i="1" s="1"/>
  <c r="G39" i="1" s="1"/>
  <c r="I39" i="1" s="1"/>
  <c r="K39" i="1" s="1"/>
  <c r="M39" i="1" s="1"/>
  <c r="O39" i="1" s="1"/>
  <c r="E38" i="1"/>
  <c r="G38" i="1" s="1"/>
  <c r="I38" i="1" s="1"/>
  <c r="K38" i="1" s="1"/>
  <c r="M38" i="1" s="1"/>
  <c r="O38" i="1" s="1"/>
  <c r="C37" i="1"/>
  <c r="E37" i="1" s="1"/>
  <c r="G37" i="1" s="1"/>
  <c r="I37" i="1" s="1"/>
  <c r="K37" i="1" s="1"/>
  <c r="M37" i="1" s="1"/>
  <c r="O37" i="1" s="1"/>
  <c r="G34" i="1"/>
  <c r="I34" i="1" s="1"/>
  <c r="K34" i="1" s="1"/>
  <c r="M34" i="1" s="1"/>
  <c r="O34" i="1" s="1"/>
  <c r="E34" i="1"/>
  <c r="C33" i="1"/>
  <c r="E33" i="1" s="1"/>
  <c r="G33" i="1" s="1"/>
  <c r="I33" i="1" s="1"/>
  <c r="K33" i="1" s="1"/>
  <c r="M33" i="1" s="1"/>
  <c r="O33" i="1" s="1"/>
  <c r="E31" i="1"/>
  <c r="G31" i="1" s="1"/>
  <c r="I31" i="1" s="1"/>
  <c r="K31" i="1" s="1"/>
  <c r="M31" i="1" s="1"/>
  <c r="O31" i="1" s="1"/>
  <c r="C30" i="1"/>
  <c r="E30" i="1" s="1"/>
  <c r="G30" i="1" s="1"/>
  <c r="I30" i="1" s="1"/>
  <c r="K30" i="1" s="1"/>
  <c r="M30" i="1" s="1"/>
  <c r="O30" i="1" s="1"/>
  <c r="E27" i="1"/>
  <c r="G27" i="1" s="1"/>
  <c r="I27" i="1" s="1"/>
  <c r="K27" i="1" s="1"/>
  <c r="M27" i="1" s="1"/>
  <c r="O27" i="1" s="1"/>
  <c r="N26" i="1"/>
  <c r="L26" i="1"/>
  <c r="J26" i="1"/>
  <c r="H26" i="1"/>
  <c r="F26" i="1"/>
  <c r="D26" i="1"/>
  <c r="C26" i="1"/>
  <c r="G25" i="1"/>
  <c r="I25" i="1" s="1"/>
  <c r="K25" i="1" s="1"/>
  <c r="M25" i="1" s="1"/>
  <c r="O25" i="1" s="1"/>
  <c r="E25" i="1"/>
  <c r="N24" i="1"/>
  <c r="L24" i="1"/>
  <c r="J24" i="1"/>
  <c r="H24" i="1"/>
  <c r="F24" i="1"/>
  <c r="D24" i="1"/>
  <c r="C24" i="1"/>
  <c r="C23" i="1" s="1"/>
  <c r="N23" i="1"/>
  <c r="L23" i="1"/>
  <c r="J23" i="1"/>
  <c r="H23" i="1"/>
  <c r="F23" i="1"/>
  <c r="D23" i="1"/>
  <c r="E22" i="1"/>
  <c r="G22" i="1" s="1"/>
  <c r="I22" i="1" s="1"/>
  <c r="K22" i="1" s="1"/>
  <c r="M22" i="1" s="1"/>
  <c r="O22" i="1" s="1"/>
  <c r="N21" i="1"/>
  <c r="L21" i="1"/>
  <c r="J21" i="1"/>
  <c r="H21" i="1"/>
  <c r="F21" i="1"/>
  <c r="D21" i="1"/>
  <c r="C21" i="1"/>
  <c r="E21" i="1" s="1"/>
  <c r="G21" i="1" s="1"/>
  <c r="I21" i="1" s="1"/>
  <c r="K21" i="1" s="1"/>
  <c r="M21" i="1" s="1"/>
  <c r="O21" i="1" s="1"/>
  <c r="E20" i="1"/>
  <c r="G20" i="1" s="1"/>
  <c r="I20" i="1" s="1"/>
  <c r="K20" i="1" s="1"/>
  <c r="M20" i="1" s="1"/>
  <c r="O20" i="1" s="1"/>
  <c r="N19" i="1"/>
  <c r="N18" i="1" s="1"/>
  <c r="L19" i="1"/>
  <c r="L18" i="1" s="1"/>
  <c r="J19" i="1"/>
  <c r="J18" i="1" s="1"/>
  <c r="H19" i="1"/>
  <c r="H18" i="1" s="1"/>
  <c r="F19" i="1"/>
  <c r="F18" i="1" s="1"/>
  <c r="D19" i="1"/>
  <c r="D18" i="1" s="1"/>
  <c r="C19" i="1"/>
  <c r="C18" i="1"/>
  <c r="E18" i="1" s="1"/>
  <c r="G18" i="1" s="1"/>
  <c r="I18" i="1" s="1"/>
  <c r="K18" i="1" s="1"/>
  <c r="M18" i="1" s="1"/>
  <c r="O18" i="1" s="1"/>
  <c r="E17" i="1"/>
  <c r="G17" i="1" s="1"/>
  <c r="I17" i="1" s="1"/>
  <c r="K17" i="1" s="1"/>
  <c r="M17" i="1" s="1"/>
  <c r="O17" i="1" s="1"/>
  <c r="E16" i="1"/>
  <c r="G16" i="1" s="1"/>
  <c r="I16" i="1" s="1"/>
  <c r="K16" i="1" s="1"/>
  <c r="M16" i="1" s="1"/>
  <c r="O16" i="1" s="1"/>
  <c r="C16" i="1"/>
  <c r="N15" i="1"/>
  <c r="L15" i="1"/>
  <c r="J15" i="1"/>
  <c r="H15" i="1"/>
  <c r="F15" i="1"/>
  <c r="D15" i="1"/>
  <c r="C15" i="1"/>
  <c r="C13" i="1" s="1"/>
  <c r="E14" i="1"/>
  <c r="G14" i="1" s="1"/>
  <c r="I14" i="1" s="1"/>
  <c r="K14" i="1" s="1"/>
  <c r="M14" i="1" s="1"/>
  <c r="O14" i="1" s="1"/>
  <c r="N13" i="1"/>
  <c r="N12" i="1" s="1"/>
  <c r="N64" i="1" s="1"/>
  <c r="L13" i="1"/>
  <c r="J13" i="1"/>
  <c r="J12" i="1" s="1"/>
  <c r="J64" i="1" s="1"/>
  <c r="H13" i="1"/>
  <c r="F13" i="1"/>
  <c r="F12" i="1" s="1"/>
  <c r="D13" i="1"/>
  <c r="C12" i="1"/>
  <c r="E53" i="1" l="1"/>
  <c r="G53" i="1" s="1"/>
  <c r="I53" i="1" s="1"/>
  <c r="K53" i="1" s="1"/>
  <c r="M53" i="1" s="1"/>
  <c r="O53" i="1" s="1"/>
  <c r="E62" i="1"/>
  <c r="G62" i="1" s="1"/>
  <c r="I62" i="1" s="1"/>
  <c r="K62" i="1" s="1"/>
  <c r="M62" i="1" s="1"/>
  <c r="O62" i="1" s="1"/>
  <c r="F64" i="1"/>
  <c r="E26" i="1"/>
  <c r="G26" i="1" s="1"/>
  <c r="I26" i="1" s="1"/>
  <c r="K26" i="1" s="1"/>
  <c r="M26" i="1" s="1"/>
  <c r="O26" i="1" s="1"/>
  <c r="C36" i="1"/>
  <c r="E36" i="1" s="1"/>
  <c r="G36" i="1" s="1"/>
  <c r="I36" i="1" s="1"/>
  <c r="K36" i="1" s="1"/>
  <c r="M36" i="1" s="1"/>
  <c r="O36" i="1" s="1"/>
  <c r="C49" i="1"/>
  <c r="E49" i="1" s="1"/>
  <c r="G49" i="1" s="1"/>
  <c r="I49" i="1" s="1"/>
  <c r="K49" i="1" s="1"/>
  <c r="M49" i="1" s="1"/>
  <c r="O49" i="1" s="1"/>
  <c r="C52" i="1"/>
  <c r="C48" i="1" s="1"/>
  <c r="E48" i="1" s="1"/>
  <c r="G48" i="1" s="1"/>
  <c r="I48" i="1" s="1"/>
  <c r="K48" i="1" s="1"/>
  <c r="M48" i="1" s="1"/>
  <c r="O48" i="1" s="1"/>
  <c r="D12" i="1"/>
  <c r="H12" i="1"/>
  <c r="L12" i="1"/>
  <c r="E13" i="1"/>
  <c r="G13" i="1" s="1"/>
  <c r="I13" i="1" s="1"/>
  <c r="K13" i="1" s="1"/>
  <c r="M13" i="1" s="1"/>
  <c r="O13" i="1" s="1"/>
  <c r="E15" i="1"/>
  <c r="G15" i="1" s="1"/>
  <c r="I15" i="1" s="1"/>
  <c r="K15" i="1" s="1"/>
  <c r="M15" i="1" s="1"/>
  <c r="O15" i="1" s="1"/>
  <c r="E19" i="1"/>
  <c r="G19" i="1" s="1"/>
  <c r="I19" i="1" s="1"/>
  <c r="K19" i="1" s="1"/>
  <c r="M19" i="1" s="1"/>
  <c r="O19" i="1" s="1"/>
  <c r="E23" i="1"/>
  <c r="G23" i="1" s="1"/>
  <c r="I23" i="1" s="1"/>
  <c r="K23" i="1" s="1"/>
  <c r="M23" i="1" s="1"/>
  <c r="O23" i="1" s="1"/>
  <c r="E24" i="1"/>
  <c r="G24" i="1" s="1"/>
  <c r="I24" i="1" s="1"/>
  <c r="K24" i="1" s="1"/>
  <c r="M24" i="1" s="1"/>
  <c r="O24" i="1" s="1"/>
  <c r="E42" i="1"/>
  <c r="G42" i="1" s="1"/>
  <c r="I42" i="1" s="1"/>
  <c r="K42" i="1" s="1"/>
  <c r="M42" i="1" s="1"/>
  <c r="O42" i="1" s="1"/>
  <c r="C41" i="1"/>
  <c r="E41" i="1" s="1"/>
  <c r="G41" i="1" s="1"/>
  <c r="I41" i="1" s="1"/>
  <c r="K41" i="1" s="1"/>
  <c r="M41" i="1" s="1"/>
  <c r="O41" i="1" s="1"/>
  <c r="E57" i="1"/>
  <c r="G57" i="1" s="1"/>
  <c r="I57" i="1" s="1"/>
  <c r="K57" i="1" s="1"/>
  <c r="M57" i="1" s="1"/>
  <c r="O57" i="1" s="1"/>
  <c r="D56" i="1"/>
  <c r="E56" i="1" s="1"/>
  <c r="G56" i="1" s="1"/>
  <c r="I56" i="1" s="1"/>
  <c r="K56" i="1" s="1"/>
  <c r="M56" i="1" s="1"/>
  <c r="O56" i="1" s="1"/>
  <c r="C29" i="1"/>
  <c r="C32" i="1"/>
  <c r="E32" i="1" s="1"/>
  <c r="G32" i="1" s="1"/>
  <c r="I32" i="1" s="1"/>
  <c r="K32" i="1" s="1"/>
  <c r="M32" i="1" s="1"/>
  <c r="O32" i="1" s="1"/>
  <c r="C35" i="1"/>
  <c r="E35" i="1" s="1"/>
  <c r="G35" i="1" s="1"/>
  <c r="I35" i="1" s="1"/>
  <c r="K35" i="1" s="1"/>
  <c r="M35" i="1" s="1"/>
  <c r="O35" i="1" s="1"/>
  <c r="D47" i="1"/>
  <c r="H47" i="1"/>
  <c r="L47" i="1"/>
  <c r="E52" i="1"/>
  <c r="G52" i="1" s="1"/>
  <c r="I52" i="1" s="1"/>
  <c r="K52" i="1" s="1"/>
  <c r="M52" i="1" s="1"/>
  <c r="O52" i="1" s="1"/>
  <c r="E60" i="1"/>
  <c r="G60" i="1" s="1"/>
  <c r="I60" i="1" s="1"/>
  <c r="K60" i="1" s="1"/>
  <c r="M60" i="1" s="1"/>
  <c r="O60" i="1" s="1"/>
  <c r="C59" i="1"/>
  <c r="E59" i="1" s="1"/>
  <c r="G59" i="1" s="1"/>
  <c r="I59" i="1" s="1"/>
  <c r="K59" i="1" s="1"/>
  <c r="M59" i="1" s="1"/>
  <c r="O59" i="1" s="1"/>
  <c r="C55" i="1" l="1"/>
  <c r="H64" i="1"/>
  <c r="C47" i="1"/>
  <c r="E29" i="1"/>
  <c r="G29" i="1" s="1"/>
  <c r="I29" i="1" s="1"/>
  <c r="K29" i="1" s="1"/>
  <c r="M29" i="1" s="1"/>
  <c r="O29" i="1" s="1"/>
  <c r="C28" i="1"/>
  <c r="E28" i="1" s="1"/>
  <c r="G28" i="1" s="1"/>
  <c r="I28" i="1" s="1"/>
  <c r="K28" i="1" s="1"/>
  <c r="M28" i="1" s="1"/>
  <c r="O28" i="1" s="1"/>
  <c r="L64" i="1"/>
  <c r="D64" i="1"/>
  <c r="E12" i="1"/>
  <c r="G12" i="1" s="1"/>
  <c r="I12" i="1" s="1"/>
  <c r="K12" i="1" s="1"/>
  <c r="M12" i="1" s="1"/>
  <c r="O12" i="1" s="1"/>
  <c r="E55" i="1"/>
  <c r="G55" i="1" s="1"/>
  <c r="I55" i="1" s="1"/>
  <c r="K55" i="1" s="1"/>
  <c r="M55" i="1" s="1"/>
  <c r="O55" i="1" s="1"/>
  <c r="C64" i="1" l="1"/>
  <c r="E64" i="1" s="1"/>
  <c r="G64" i="1" s="1"/>
  <c r="I64" i="1" s="1"/>
  <c r="K64" i="1" s="1"/>
  <c r="M64" i="1" s="1"/>
  <c r="O64" i="1" s="1"/>
  <c r="E47" i="1"/>
  <c r="G47" i="1" s="1"/>
  <c r="I47" i="1" s="1"/>
  <c r="K47" i="1" s="1"/>
  <c r="M47" i="1" s="1"/>
  <c r="O47" i="1" s="1"/>
</calcChain>
</file>

<file path=xl/sharedStrings.xml><?xml version="1.0" encoding="utf-8"?>
<sst xmlns="http://schemas.openxmlformats.org/spreadsheetml/2006/main" count="148" uniqueCount="141">
  <si>
    <t xml:space="preserve">к решению Думы </t>
  </si>
  <si>
    <t>города Мегиона</t>
  </si>
  <si>
    <t xml:space="preserve"> Наименование показателя</t>
  </si>
  <si>
    <t>Код источника финансирования по КИВФ, КИВнФ</t>
  </si>
  <si>
    <t xml:space="preserve">Уточнение апрель </t>
  </si>
  <si>
    <t>Уточнение    май</t>
  </si>
  <si>
    <t>Уточнение    июнь</t>
  </si>
  <si>
    <t>Уточнение    сентябрь</t>
  </si>
  <si>
    <t>Уточнение    октябрь</t>
  </si>
  <si>
    <t>Сумма с учетом уточнения (тыс.руб)</t>
  </si>
  <si>
    <t>3</t>
  </si>
  <si>
    <t>5</t>
  </si>
  <si>
    <t>ИСТОЧНИКИ ВНУТРЕННЕГО ФИНАНСИРОВАНИЯ ДЕФИЦИТОВ  БЮДЖЕТОВ</t>
  </si>
  <si>
    <t>000 01 00 00 00 00 0000 000</t>
  </si>
  <si>
    <t>Государственные (муниципальные) ценные бумаги,  номинальная стоимость которых указана в валюте  Российской Федерации</t>
  </si>
  <si>
    <t>000 01 01 00 00 00 0000 000</t>
  </si>
  <si>
    <t>Размещение государственных (муниципальных)  ценных бумаг, номинальная стоимость которых  указана в валюте Российской Федерации</t>
  </si>
  <si>
    <t>000 01 01 00 00 00 0000 700</t>
  </si>
  <si>
    <t>0,0</t>
  </si>
  <si>
    <t>Размещение муниципальны  ценных бумаг городских округов, номинальная стоимость которых  указана в валюте Российской Федерации</t>
  </si>
  <si>
    <t>000 01 01 00 00 04 0000 710</t>
  </si>
  <si>
    <t>Погашение государственных (муниципальных)  ценных бумаг, номинальная стоимость которых  указана в валюте Российской Федерации</t>
  </si>
  <si>
    <t>000 01 01 00 00 00 0000 800</t>
  </si>
  <si>
    <t>Погашение муниципальны  ценных бумаг городских округов, номинальная стоимость которых  указана в валюте Российской Федерации</t>
  </si>
  <si>
    <t>000 01 01 00 00 04 0000 810</t>
  </si>
  <si>
    <t>Кредиты кредитных организаций в валюте  Российской Федерации</t>
  </si>
  <si>
    <t>000 01 02 00 00 00 0000 000</t>
  </si>
  <si>
    <t>Получение кредитов от кредитных организаций в валюте Российской Федерации</t>
  </si>
  <si>
    <t>000 01 02 00 00 00 0000 700</t>
  </si>
  <si>
    <t>Получение кредитов от кредитных организаций  бюджетами городских округов в  валюте Российской Федерации</t>
  </si>
  <si>
    <t>000 01 02 00 00 00 0000 800</t>
  </si>
  <si>
    <t>000 01 03 00 00 00 0000 000</t>
  </si>
  <si>
    <t>Получение бюджетных кредитов от других  бюджетов бюджетной системы Российской  Федерации в валюте Российской Федерации</t>
  </si>
  <si>
    <t>000 01 03 01 00 00 0000 700</t>
  </si>
  <si>
    <t>Погашение бюджетных кредитов, полученных от других бюджетов бюджетной системы Российской  Федерации в валюте Российской Федерации</t>
  </si>
  <si>
    <t>000 01 03 01 00 00 0000 800</t>
  </si>
  <si>
    <t>Погашение бюджетами городских округов кредитов от других бюджетов бюджетной системы Российской  Федерации в валюте Российской Федерации</t>
  </si>
  <si>
    <t>Иные источники внутреннего финансирования  дефицитов бюджетов</t>
  </si>
  <si>
    <t>000 01 06 00 00 00 0000 000</t>
  </si>
  <si>
    <t>Акции и иные формы участия в капитале,  находящиеся в государственной и муниципальной  собственности</t>
  </si>
  <si>
    <t>000 01 06 01 00 00 0000 000</t>
  </si>
  <si>
    <t>Средства от продажи акций и иных форм участия  в капитале, находящихся в государственной и  муниципальной собственности</t>
  </si>
  <si>
    <t>000 01 06 01 00 00 0000 630</t>
  </si>
  <si>
    <t>Средства от продажи акций и иных форм участия  в капитале, находящихся в собственности  бюджетов городских округов Российской Федерации</t>
  </si>
  <si>
    <t>000 01 06 01 00 04 0000 630</t>
  </si>
  <si>
    <t>Исполнение государственных и муниципальных  гарантий в валюте Российской Федерации</t>
  </si>
  <si>
    <t>000 01 06 04 00 00 0000 000</t>
  </si>
  <si>
    <t>Исполнение государственных и муниципальных  гарантий в валюте Российской Федерации в  случае, если исполнение гарантом  государственных и муниципальных гарантий ведет  к возникновению права регрессного требования  гаранта к принципалу либо обусловлено уступкой  гаранту прав требования бенефициара к  принципалу</t>
  </si>
  <si>
    <t>000 01 06 04 00 00 0000 800</t>
  </si>
  <si>
    <t>Исполнение государственных гарантий субъектов  Российской Федерации в валюте Российской  Федерации в случае, если исполнение гарантом  государственных и муниципальных гарантий ведет  к возникновению права регрессного требования  гаранта к принципалу либо обусловлено уступкой  гаранту прав требования бенефициара к  принципалу</t>
  </si>
  <si>
    <t>000 01 06 04 00 02 0000 810</t>
  </si>
  <si>
    <t>Бюджетные кредиты, предоставленные внутри  страны в валюте Российской Федерации</t>
  </si>
  <si>
    <t>000 01 06 05 00 00 0000 000</t>
  </si>
  <si>
    <t>Возврат бюджетных кредитов, предоставленных  внутри страны в валюте Российской Федерации</t>
  </si>
  <si>
    <t>000 01 06 05 00 00 0000 600</t>
  </si>
  <si>
    <t>Возврат бюджетных кредитов, предоставленных юридическим лицам в валюте Российской Федерации</t>
  </si>
  <si>
    <t>000 01 06 05 01 00 0000 640</t>
  </si>
  <si>
    <t>Возврат бюджетных кредитов, предоставленных  юридическим лицам из бюджетов городских округов в валюте Российской  Федерации</t>
  </si>
  <si>
    <t>000 01 06 05 01 04 0000 640</t>
  </si>
  <si>
    <t>Возврат бюджетных кредитов, предоставленных другим бюджетам бюджетной системы Российской Федерации в валюте Российской Федерации</t>
  </si>
  <si>
    <t>000 01 06 05 02 00 0000 640</t>
  </si>
  <si>
    <t>Возврат бюджетных кредитов, предоставленных  другим бюджетам бюджетной системы Российской  Федерации из бюджетов субъектов Российской  Федерации в валюте  Российской Федерации</t>
  </si>
  <si>
    <t>000 01 06 05 02 02 0000 640</t>
  </si>
  <si>
    <t>Предоставление бюджетных кредитов внутри  страны в валюте Российской Федерации</t>
  </si>
  <si>
    <t>000 01 06 05 00 00 0000 500</t>
  </si>
  <si>
    <t>Предоставление бюджетных кредитов  юридическим лицам из бюджетнов городских округов  в валюте Российской Федерации</t>
  </si>
  <si>
    <t>000 01 06 05 01 04 0000 540</t>
  </si>
  <si>
    <t>Предоставление бюджетных кредитов другим  бюджетам бюджетной системы Российской  Федерации из бюджетов субъектов Российской  Федерации в валюте Российской Федерации</t>
  </si>
  <si>
    <t>000 01 06 05 02 02 0000 540</t>
  </si>
  <si>
    <t>Прочие источники внутреннего финансирования  дефицитов бюджетов</t>
  </si>
  <si>
    <t>000 01 06 06 00 00 0000 000</t>
  </si>
  <si>
    <t>Увеличение прочих источников финансирования  дефицитов бюджетов за счет иных финансовых  активов</t>
  </si>
  <si>
    <t>000 01 06 06 00 00 0000 500</t>
  </si>
  <si>
    <t xml:space="preserve">Увеличение иных финансовых активов в собственности городских округов Российской Федерации </t>
  </si>
  <si>
    <t>000 01 06 06 01 04 0000 550</t>
  </si>
  <si>
    <t>Изменение остатков средств на счетах по учету  средств бюджета</t>
  </si>
  <si>
    <t>000 01 05 00 00 00 0000 000</t>
  </si>
  <si>
    <t>Увеличение остатков средств бюджетов</t>
  </si>
  <si>
    <t>000 01 05 00 00 00 0000 500</t>
  </si>
  <si>
    <t>Увеличение остатков финансовых резервов  бюджетов</t>
  </si>
  <si>
    <t>000 01 05 01 00 00 0000 500</t>
  </si>
  <si>
    <t>Увеличение остатков денежных средств  финансовых резервов бюджетов</t>
  </si>
  <si>
    <t>000 01 05 01 01 00 0000 510</t>
  </si>
  <si>
    <t>000 01 05 01 01 04 0000 510</t>
  </si>
  <si>
    <t>Увеличение прочих остатков средств бюджетов</t>
  </si>
  <si>
    <t>Увеличение прочих остатков денежных средств  бюджетов</t>
  </si>
  <si>
    <t>Увеличение прочих остатков денежных средств  бюджетов городских округов</t>
  </si>
  <si>
    <t>Уменьшение остатков средств бюджетов</t>
  </si>
  <si>
    <t>000 01 05 00 00 00 0000 600</t>
  </si>
  <si>
    <t>Уменьшение остатков финансовых резервов  бюджетов</t>
  </si>
  <si>
    <t>000 01 05 01 00 00 0000 600</t>
  </si>
  <si>
    <t>Уменьшение остатков денежных средств  финансовых резервов</t>
  </si>
  <si>
    <t>000 01 05 01 01 00 0000 610</t>
  </si>
  <si>
    <t>000 01 05 01 01 04 0000 610</t>
  </si>
  <si>
    <t>Уменьшение прочих остатков средств бюджетов</t>
  </si>
  <si>
    <t>000 01 05 02 00 00 0000 600</t>
  </si>
  <si>
    <t>Уменьшение прочих остатков денежных средств  бюджетов</t>
  </si>
  <si>
    <t>Уменьшение прочих остатков денежных средств  бюджетов городских округов</t>
  </si>
  <si>
    <t>Источники финансирования дефицита бюджетов - всего</t>
  </si>
  <si>
    <t>000 90 00 00 00 00 0000 000</t>
  </si>
  <si>
    <t>Наименование</t>
  </si>
  <si>
    <t>Бюджетные кредиты от других бюджетов бюджетной системы РФ</t>
  </si>
  <si>
    <t>привлечение</t>
  </si>
  <si>
    <t>погашение</t>
  </si>
  <si>
    <t>Кредиты от кредитных организаций</t>
  </si>
  <si>
    <t>Всего:</t>
  </si>
  <si>
    <t>Приложение 10</t>
  </si>
  <si>
    <t>Погашение бюджетами городских округов кредитов от кредитных организаций в валюте Российской Федерации</t>
  </si>
  <si>
    <t>Погашение кредитов, предоставленных кредитными организациями в валюте Российской Федерации</t>
  </si>
  <si>
    <t>Бюджетные кредиты от других бюджетов бюджетной системы Российской Федерации</t>
  </si>
  <si>
    <t>Получение кредитов от других бюджетов бюджетной системы Российской Федерации бюджетами городских округов в валюте Российской Федерации</t>
  </si>
  <si>
    <t xml:space="preserve">Увеличение остатков денежных средств  финансового резерва бюджетов городских округов  </t>
  </si>
  <si>
    <t xml:space="preserve">Уменьшение остатков денежных средств  финансовых резервов бюджетов городских округов  </t>
  </si>
  <si>
    <r>
      <t xml:space="preserve">Уменьшение прочих остатков средств бюджетов, </t>
    </r>
    <r>
      <rPr>
        <sz val="12"/>
        <rFont val="Times New Roman"/>
        <family val="1"/>
        <charset val="204"/>
      </rPr>
      <t>временно размещенных в ценные бумаги</t>
    </r>
  </si>
  <si>
    <r>
      <rPr>
        <sz val="12"/>
        <rFont val="Times New Roman"/>
        <family val="1"/>
        <charset val="204"/>
      </rPr>
      <t>Уменьшение прочих остатков средств бюджетов городских округов, временно размещенных в ценные бумаги</t>
    </r>
    <r>
      <rPr>
        <sz val="11"/>
        <rFont val="Times New Roman"/>
        <family val="1"/>
        <charset val="204"/>
      </rPr>
      <t xml:space="preserve">
</t>
    </r>
  </si>
  <si>
    <t>Источники внутреннего финансирования дефицита бюджета городского округа город Мегион на 2016 год</t>
  </si>
  <si>
    <t xml:space="preserve">              (тыс.рублей)</t>
  </si>
  <si>
    <t xml:space="preserve"> Программа муниципальных внутренних заимствований городского округа город Мегион на 2016 год</t>
  </si>
  <si>
    <t xml:space="preserve">                      (тыс.рублей)</t>
  </si>
  <si>
    <t xml:space="preserve">Сумма на год </t>
  </si>
  <si>
    <t>030 01 02 00 00 04 0000 710</t>
  </si>
  <si>
    <t>030 01 02 00 00 04 0000 810</t>
  </si>
  <si>
    <t>030 01 03 01 00 04 0000 710</t>
  </si>
  <si>
    <t>030 01 03 01 00 04 0000 810</t>
  </si>
  <si>
    <t>030 01 05 02 00 00 0000 500</t>
  </si>
  <si>
    <t>030 01 05 02 01 00 0000 510</t>
  </si>
  <si>
    <t>030 01 05 02 01 04 0000 510</t>
  </si>
  <si>
    <t>030 01 05 02 01 00 0000 610</t>
  </si>
  <si>
    <t>030 01 05 02 01 04 0000 610</t>
  </si>
  <si>
    <t>030 01 05 02 02 00 0000 620</t>
  </si>
  <si>
    <t>030 01 05 02 02 04 0000 620</t>
  </si>
  <si>
    <t>от "_27_"_ноября_2015 № 47_</t>
  </si>
  <si>
    <t xml:space="preserve">уточненный план на 2016 год </t>
  </si>
  <si>
    <t>остатки:</t>
  </si>
  <si>
    <t>Итого:</t>
  </si>
  <si>
    <t>к постановлению администрации города</t>
  </si>
  <si>
    <t>Приложение 6</t>
  </si>
  <si>
    <t xml:space="preserve">Исполнено на 01.04.2016      </t>
  </si>
  <si>
    <t>План на 2016 год</t>
  </si>
  <si>
    <t>(тыс.рублей)</t>
  </si>
  <si>
    <t>от_________________2016   №________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</si>
</sst>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66">
    <xf numFmtId="0" fontId="0" fillId="0" borderId="0" xfId="0"/>
    <xf numFmtId="0" fontId="1" fillId="0" borderId="0" xfId="0" applyFont="1"/>
    <xf numFmtId="0" fontId="3" fillId="0" borderId="0" xfId="1" applyFont="1" applyBorder="1" applyAlignment="1" applyProtection="1">
      <alignment horizontal="left"/>
      <protection hidden="1"/>
    </xf>
    <xf numFmtId="0" fontId="4" fillId="0" borderId="0" xfId="0" applyFont="1"/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2" xfId="0" applyFont="1" applyFill="1" applyBorder="1" applyAlignment="1">
      <alignment horizontal="left" vertical="center" wrapText="1"/>
    </xf>
    <xf numFmtId="49" fontId="5" fillId="0" borderId="2" xfId="0" applyNumberFormat="1" applyFont="1" applyFill="1" applyBorder="1" applyAlignment="1">
      <alignment horizontal="center"/>
    </xf>
    <xf numFmtId="164" fontId="5" fillId="0" borderId="2" xfId="0" applyNumberFormat="1" applyFont="1" applyFill="1" applyBorder="1" applyAlignment="1">
      <alignment horizontal="right"/>
    </xf>
    <xf numFmtId="164" fontId="6" fillId="0" borderId="2" xfId="0" applyNumberFormat="1" applyFont="1" applyFill="1" applyBorder="1" applyAlignment="1"/>
    <xf numFmtId="0" fontId="6" fillId="0" borderId="2" xfId="0" applyFont="1" applyFill="1" applyBorder="1" applyAlignment="1">
      <alignment horizontal="left" vertical="center" wrapText="1"/>
    </xf>
    <xf numFmtId="49" fontId="6" fillId="0" borderId="2" xfId="0" applyNumberFormat="1" applyFont="1" applyFill="1" applyBorder="1" applyAlignment="1">
      <alignment horizontal="center"/>
    </xf>
    <xf numFmtId="0" fontId="4" fillId="0" borderId="2" xfId="0" applyFont="1" applyBorder="1"/>
    <xf numFmtId="164" fontId="4" fillId="0" borderId="2" xfId="0" applyNumberFormat="1" applyFont="1" applyBorder="1"/>
    <xf numFmtId="164" fontId="6" fillId="0" borderId="2" xfId="0" applyNumberFormat="1" applyFont="1" applyFill="1" applyBorder="1" applyAlignment="1">
      <alignment horizontal="right"/>
    </xf>
    <xf numFmtId="4" fontId="4" fillId="0" borderId="2" xfId="0" applyNumberFormat="1" applyFont="1" applyBorder="1"/>
    <xf numFmtId="0" fontId="5" fillId="2" borderId="2" xfId="0" applyFont="1" applyFill="1" applyBorder="1" applyAlignment="1">
      <alignment horizontal="left" vertical="center" wrapText="1"/>
    </xf>
    <xf numFmtId="49" fontId="5" fillId="2" borderId="2" xfId="0" applyNumberFormat="1" applyFont="1" applyFill="1" applyBorder="1" applyAlignment="1">
      <alignment horizontal="center"/>
    </xf>
    <xf numFmtId="164" fontId="5" fillId="2" borderId="2" xfId="0" applyNumberFormat="1" applyFont="1" applyFill="1" applyBorder="1" applyAlignment="1">
      <alignment horizontal="right"/>
    </xf>
    <xf numFmtId="0" fontId="4" fillId="2" borderId="0" xfId="0" applyFont="1" applyFill="1"/>
    <xf numFmtId="0" fontId="6" fillId="2" borderId="2" xfId="0" applyFont="1" applyFill="1" applyBorder="1" applyAlignment="1">
      <alignment horizontal="left" vertical="center" wrapText="1"/>
    </xf>
    <xf numFmtId="49" fontId="6" fillId="2" borderId="2" xfId="0" applyNumberFormat="1" applyFont="1" applyFill="1" applyBorder="1" applyAlignment="1">
      <alignment horizontal="center"/>
    </xf>
    <xf numFmtId="164" fontId="6" fillId="2" borderId="2" xfId="0" applyNumberFormat="1" applyFont="1" applyFill="1" applyBorder="1" applyAlignment="1">
      <alignment horizontal="right"/>
    </xf>
    <xf numFmtId="4" fontId="4" fillId="2" borderId="2" xfId="0" applyNumberFormat="1" applyFont="1" applyFill="1" applyBorder="1"/>
    <xf numFmtId="164" fontId="4" fillId="2" borderId="2" xfId="0" applyNumberFormat="1" applyFont="1" applyFill="1" applyBorder="1"/>
    <xf numFmtId="0" fontId="4" fillId="2" borderId="2" xfId="0" applyFont="1" applyFill="1" applyBorder="1"/>
    <xf numFmtId="4" fontId="6" fillId="2" borderId="2" xfId="0" applyNumberFormat="1" applyFont="1" applyFill="1" applyBorder="1" applyAlignment="1">
      <alignment horizontal="right"/>
    </xf>
    <xf numFmtId="0" fontId="7" fillId="0" borderId="0" xfId="0" applyFont="1"/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justify" vertical="center"/>
    </xf>
    <xf numFmtId="4" fontId="1" fillId="0" borderId="2" xfId="0" applyNumberFormat="1" applyFont="1" applyBorder="1" applyAlignment="1">
      <alignment horizontal="center" vertical="center"/>
    </xf>
    <xf numFmtId="0" fontId="1" fillId="0" borderId="2" xfId="0" applyFont="1" applyBorder="1"/>
    <xf numFmtId="0" fontId="8" fillId="0" borderId="0" xfId="0" applyFont="1"/>
    <xf numFmtId="0" fontId="3" fillId="0" borderId="2" xfId="0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164" fontId="5" fillId="0" borderId="2" xfId="0" applyNumberFormat="1" applyFont="1" applyFill="1" applyBorder="1" applyAlignment="1">
      <alignment horizontal="center"/>
    </xf>
    <xf numFmtId="164" fontId="6" fillId="0" borderId="2" xfId="0" applyNumberFormat="1" applyFont="1" applyFill="1" applyBorder="1" applyAlignment="1">
      <alignment horizontal="center"/>
    </xf>
    <xf numFmtId="164" fontId="5" fillId="2" borderId="2" xfId="0" applyNumberFormat="1" applyFont="1" applyFill="1" applyBorder="1" applyAlignment="1">
      <alignment horizontal="center"/>
    </xf>
    <xf numFmtId="164" fontId="6" fillId="2" borderId="2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0" xfId="1" applyFont="1" applyBorder="1" applyAlignment="1" applyProtection="1">
      <alignment horizontal="left"/>
      <protection hidden="1"/>
    </xf>
    <xf numFmtId="0" fontId="6" fillId="0" borderId="1" xfId="0" applyFont="1" applyFill="1" applyBorder="1" applyAlignment="1">
      <alignment horizontal="right" wrapText="1"/>
    </xf>
    <xf numFmtId="164" fontId="5" fillId="0" borderId="2" xfId="0" applyNumberFormat="1" applyFont="1" applyFill="1" applyBorder="1" applyAlignment="1"/>
    <xf numFmtId="4" fontId="4" fillId="0" borderId="0" xfId="0" applyNumberFormat="1" applyFont="1" applyAlignment="1">
      <alignment horizontal="left"/>
    </xf>
    <xf numFmtId="4" fontId="4" fillId="0" borderId="0" xfId="0" applyNumberFormat="1" applyFont="1"/>
    <xf numFmtId="4" fontId="10" fillId="0" borderId="0" xfId="0" applyNumberFormat="1" applyFont="1" applyAlignment="1">
      <alignment horizontal="left"/>
    </xf>
    <xf numFmtId="0" fontId="4" fillId="2" borderId="2" xfId="0" applyFont="1" applyFill="1" applyBorder="1" applyAlignment="1">
      <alignment horizontal="center"/>
    </xf>
    <xf numFmtId="4" fontId="6" fillId="2" borderId="2" xfId="0" applyNumberFormat="1" applyFont="1" applyFill="1" applyBorder="1" applyAlignment="1">
      <alignment horizontal="center"/>
    </xf>
    <xf numFmtId="4" fontId="4" fillId="2" borderId="2" xfId="0" applyNumberFormat="1" applyFont="1" applyFill="1" applyBorder="1" applyAlignment="1">
      <alignment horizontal="center"/>
    </xf>
    <xf numFmtId="0" fontId="11" fillId="2" borderId="0" xfId="1" applyFont="1" applyFill="1"/>
    <xf numFmtId="0" fontId="5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1"/>
  <sheetViews>
    <sheetView tabSelected="1" topLeftCell="A4" zoomScaleNormal="100" workbookViewId="0">
      <selection sqref="A1:XFD3"/>
    </sheetView>
  </sheetViews>
  <sheetFormatPr defaultRowHeight="15" x14ac:dyDescent="0.25"/>
  <cols>
    <col min="1" max="1" width="64.42578125" style="3" customWidth="1"/>
    <col min="2" max="2" width="28.28515625" style="3" customWidth="1"/>
    <col min="3" max="3" width="19.28515625" style="3" customWidth="1"/>
    <col min="4" max="4" width="15.42578125" style="3" customWidth="1"/>
    <col min="5" max="5" width="20.140625" style="3" hidden="1" customWidth="1"/>
    <col min="6" max="6" width="13.28515625" style="3" hidden="1" customWidth="1"/>
    <col min="7" max="7" width="20.140625" style="3" hidden="1" customWidth="1"/>
    <col min="8" max="8" width="13.28515625" style="3" hidden="1" customWidth="1"/>
    <col min="9" max="9" width="20.140625" style="3" hidden="1" customWidth="1"/>
    <col min="10" max="10" width="13.28515625" style="3" hidden="1" customWidth="1"/>
    <col min="11" max="11" width="20.140625" style="3" hidden="1" customWidth="1"/>
    <col min="12" max="12" width="13.28515625" style="3" hidden="1" customWidth="1"/>
    <col min="13" max="13" width="20.140625" style="3" hidden="1" customWidth="1"/>
    <col min="14" max="14" width="12.42578125" style="3" hidden="1" customWidth="1"/>
    <col min="15" max="15" width="16.140625" style="3" hidden="1" customWidth="1"/>
    <col min="16" max="252" width="9.140625" style="3"/>
    <col min="253" max="253" width="67" style="3" customWidth="1"/>
    <col min="254" max="254" width="29.7109375" style="3" customWidth="1"/>
    <col min="255" max="255" width="20.7109375" style="3" customWidth="1"/>
    <col min="256" max="257" width="0" style="3" hidden="1" customWidth="1"/>
    <col min="258" max="508" width="9.140625" style="3"/>
    <col min="509" max="509" width="67" style="3" customWidth="1"/>
    <col min="510" max="510" width="29.7109375" style="3" customWidth="1"/>
    <col min="511" max="511" width="20.7109375" style="3" customWidth="1"/>
    <col min="512" max="513" width="0" style="3" hidden="1" customWidth="1"/>
    <col min="514" max="764" width="9.140625" style="3"/>
    <col min="765" max="765" width="67" style="3" customWidth="1"/>
    <col min="766" max="766" width="29.7109375" style="3" customWidth="1"/>
    <col min="767" max="767" width="20.7109375" style="3" customWidth="1"/>
    <col min="768" max="769" width="0" style="3" hidden="1" customWidth="1"/>
    <col min="770" max="1020" width="9.140625" style="3"/>
    <col min="1021" max="1021" width="67" style="3" customWidth="1"/>
    <col min="1022" max="1022" width="29.7109375" style="3" customWidth="1"/>
    <col min="1023" max="1023" width="20.7109375" style="3" customWidth="1"/>
    <col min="1024" max="1025" width="0" style="3" hidden="1" customWidth="1"/>
    <col min="1026" max="1276" width="9.140625" style="3"/>
    <col min="1277" max="1277" width="67" style="3" customWidth="1"/>
    <col min="1278" max="1278" width="29.7109375" style="3" customWidth="1"/>
    <col min="1279" max="1279" width="20.7109375" style="3" customWidth="1"/>
    <col min="1280" max="1281" width="0" style="3" hidden="1" customWidth="1"/>
    <col min="1282" max="1532" width="9.140625" style="3"/>
    <col min="1533" max="1533" width="67" style="3" customWidth="1"/>
    <col min="1534" max="1534" width="29.7109375" style="3" customWidth="1"/>
    <col min="1535" max="1535" width="20.7109375" style="3" customWidth="1"/>
    <col min="1536" max="1537" width="0" style="3" hidden="1" customWidth="1"/>
    <col min="1538" max="1788" width="9.140625" style="3"/>
    <col min="1789" max="1789" width="67" style="3" customWidth="1"/>
    <col min="1790" max="1790" width="29.7109375" style="3" customWidth="1"/>
    <col min="1791" max="1791" width="20.7109375" style="3" customWidth="1"/>
    <col min="1792" max="1793" width="0" style="3" hidden="1" customWidth="1"/>
    <col min="1794" max="2044" width="9.140625" style="3"/>
    <col min="2045" max="2045" width="67" style="3" customWidth="1"/>
    <col min="2046" max="2046" width="29.7109375" style="3" customWidth="1"/>
    <col min="2047" max="2047" width="20.7109375" style="3" customWidth="1"/>
    <col min="2048" max="2049" width="0" style="3" hidden="1" customWidth="1"/>
    <col min="2050" max="2300" width="9.140625" style="3"/>
    <col min="2301" max="2301" width="67" style="3" customWidth="1"/>
    <col min="2302" max="2302" width="29.7109375" style="3" customWidth="1"/>
    <col min="2303" max="2303" width="20.7109375" style="3" customWidth="1"/>
    <col min="2304" max="2305" width="0" style="3" hidden="1" customWidth="1"/>
    <col min="2306" max="2556" width="9.140625" style="3"/>
    <col min="2557" max="2557" width="67" style="3" customWidth="1"/>
    <col min="2558" max="2558" width="29.7109375" style="3" customWidth="1"/>
    <col min="2559" max="2559" width="20.7109375" style="3" customWidth="1"/>
    <col min="2560" max="2561" width="0" style="3" hidden="1" customWidth="1"/>
    <col min="2562" max="2812" width="9.140625" style="3"/>
    <col min="2813" max="2813" width="67" style="3" customWidth="1"/>
    <col min="2814" max="2814" width="29.7109375" style="3" customWidth="1"/>
    <col min="2815" max="2815" width="20.7109375" style="3" customWidth="1"/>
    <col min="2816" max="2817" width="0" style="3" hidden="1" customWidth="1"/>
    <col min="2818" max="3068" width="9.140625" style="3"/>
    <col min="3069" max="3069" width="67" style="3" customWidth="1"/>
    <col min="3070" max="3070" width="29.7109375" style="3" customWidth="1"/>
    <col min="3071" max="3071" width="20.7109375" style="3" customWidth="1"/>
    <col min="3072" max="3073" width="0" style="3" hidden="1" customWidth="1"/>
    <col min="3074" max="3324" width="9.140625" style="3"/>
    <col min="3325" max="3325" width="67" style="3" customWidth="1"/>
    <col min="3326" max="3326" width="29.7109375" style="3" customWidth="1"/>
    <col min="3327" max="3327" width="20.7109375" style="3" customWidth="1"/>
    <col min="3328" max="3329" width="0" style="3" hidden="1" customWidth="1"/>
    <col min="3330" max="3580" width="9.140625" style="3"/>
    <col min="3581" max="3581" width="67" style="3" customWidth="1"/>
    <col min="3582" max="3582" width="29.7109375" style="3" customWidth="1"/>
    <col min="3583" max="3583" width="20.7109375" style="3" customWidth="1"/>
    <col min="3584" max="3585" width="0" style="3" hidden="1" customWidth="1"/>
    <col min="3586" max="3836" width="9.140625" style="3"/>
    <col min="3837" max="3837" width="67" style="3" customWidth="1"/>
    <col min="3838" max="3838" width="29.7109375" style="3" customWidth="1"/>
    <col min="3839" max="3839" width="20.7109375" style="3" customWidth="1"/>
    <col min="3840" max="3841" width="0" style="3" hidden="1" customWidth="1"/>
    <col min="3842" max="4092" width="9.140625" style="3"/>
    <col min="4093" max="4093" width="67" style="3" customWidth="1"/>
    <col min="4094" max="4094" width="29.7109375" style="3" customWidth="1"/>
    <col min="4095" max="4095" width="20.7109375" style="3" customWidth="1"/>
    <col min="4096" max="4097" width="0" style="3" hidden="1" customWidth="1"/>
    <col min="4098" max="4348" width="9.140625" style="3"/>
    <col min="4349" max="4349" width="67" style="3" customWidth="1"/>
    <col min="4350" max="4350" width="29.7109375" style="3" customWidth="1"/>
    <col min="4351" max="4351" width="20.7109375" style="3" customWidth="1"/>
    <col min="4352" max="4353" width="0" style="3" hidden="1" customWidth="1"/>
    <col min="4354" max="4604" width="9.140625" style="3"/>
    <col min="4605" max="4605" width="67" style="3" customWidth="1"/>
    <col min="4606" max="4606" width="29.7109375" style="3" customWidth="1"/>
    <col min="4607" max="4607" width="20.7109375" style="3" customWidth="1"/>
    <col min="4608" max="4609" width="0" style="3" hidden="1" customWidth="1"/>
    <col min="4610" max="4860" width="9.140625" style="3"/>
    <col min="4861" max="4861" width="67" style="3" customWidth="1"/>
    <col min="4862" max="4862" width="29.7109375" style="3" customWidth="1"/>
    <col min="4863" max="4863" width="20.7109375" style="3" customWidth="1"/>
    <col min="4864" max="4865" width="0" style="3" hidden="1" customWidth="1"/>
    <col min="4866" max="5116" width="9.140625" style="3"/>
    <col min="5117" max="5117" width="67" style="3" customWidth="1"/>
    <col min="5118" max="5118" width="29.7109375" style="3" customWidth="1"/>
    <col min="5119" max="5119" width="20.7109375" style="3" customWidth="1"/>
    <col min="5120" max="5121" width="0" style="3" hidden="1" customWidth="1"/>
    <col min="5122" max="5372" width="9.140625" style="3"/>
    <col min="5373" max="5373" width="67" style="3" customWidth="1"/>
    <col min="5374" max="5374" width="29.7109375" style="3" customWidth="1"/>
    <col min="5375" max="5375" width="20.7109375" style="3" customWidth="1"/>
    <col min="5376" max="5377" width="0" style="3" hidden="1" customWidth="1"/>
    <col min="5378" max="5628" width="9.140625" style="3"/>
    <col min="5629" max="5629" width="67" style="3" customWidth="1"/>
    <col min="5630" max="5630" width="29.7109375" style="3" customWidth="1"/>
    <col min="5631" max="5631" width="20.7109375" style="3" customWidth="1"/>
    <col min="5632" max="5633" width="0" style="3" hidden="1" customWidth="1"/>
    <col min="5634" max="5884" width="9.140625" style="3"/>
    <col min="5885" max="5885" width="67" style="3" customWidth="1"/>
    <col min="5886" max="5886" width="29.7109375" style="3" customWidth="1"/>
    <col min="5887" max="5887" width="20.7109375" style="3" customWidth="1"/>
    <col min="5888" max="5889" width="0" style="3" hidden="1" customWidth="1"/>
    <col min="5890" max="6140" width="9.140625" style="3"/>
    <col min="6141" max="6141" width="67" style="3" customWidth="1"/>
    <col min="6142" max="6142" width="29.7109375" style="3" customWidth="1"/>
    <col min="6143" max="6143" width="20.7109375" style="3" customWidth="1"/>
    <col min="6144" max="6145" width="0" style="3" hidden="1" customWidth="1"/>
    <col min="6146" max="6396" width="9.140625" style="3"/>
    <col min="6397" max="6397" width="67" style="3" customWidth="1"/>
    <col min="6398" max="6398" width="29.7109375" style="3" customWidth="1"/>
    <col min="6399" max="6399" width="20.7109375" style="3" customWidth="1"/>
    <col min="6400" max="6401" width="0" style="3" hidden="1" customWidth="1"/>
    <col min="6402" max="6652" width="9.140625" style="3"/>
    <col min="6653" max="6653" width="67" style="3" customWidth="1"/>
    <col min="6654" max="6654" width="29.7109375" style="3" customWidth="1"/>
    <col min="6655" max="6655" width="20.7109375" style="3" customWidth="1"/>
    <col min="6656" max="6657" width="0" style="3" hidden="1" customWidth="1"/>
    <col min="6658" max="6908" width="9.140625" style="3"/>
    <col min="6909" max="6909" width="67" style="3" customWidth="1"/>
    <col min="6910" max="6910" width="29.7109375" style="3" customWidth="1"/>
    <col min="6911" max="6911" width="20.7109375" style="3" customWidth="1"/>
    <col min="6912" max="6913" width="0" style="3" hidden="1" customWidth="1"/>
    <col min="6914" max="7164" width="9.140625" style="3"/>
    <col min="7165" max="7165" width="67" style="3" customWidth="1"/>
    <col min="7166" max="7166" width="29.7109375" style="3" customWidth="1"/>
    <col min="7167" max="7167" width="20.7109375" style="3" customWidth="1"/>
    <col min="7168" max="7169" width="0" style="3" hidden="1" customWidth="1"/>
    <col min="7170" max="7420" width="9.140625" style="3"/>
    <col min="7421" max="7421" width="67" style="3" customWidth="1"/>
    <col min="7422" max="7422" width="29.7109375" style="3" customWidth="1"/>
    <col min="7423" max="7423" width="20.7109375" style="3" customWidth="1"/>
    <col min="7424" max="7425" width="0" style="3" hidden="1" customWidth="1"/>
    <col min="7426" max="7676" width="9.140625" style="3"/>
    <col min="7677" max="7677" width="67" style="3" customWidth="1"/>
    <col min="7678" max="7678" width="29.7109375" style="3" customWidth="1"/>
    <col min="7679" max="7679" width="20.7109375" style="3" customWidth="1"/>
    <col min="7680" max="7681" width="0" style="3" hidden="1" customWidth="1"/>
    <col min="7682" max="7932" width="9.140625" style="3"/>
    <col min="7933" max="7933" width="67" style="3" customWidth="1"/>
    <col min="7934" max="7934" width="29.7109375" style="3" customWidth="1"/>
    <col min="7935" max="7935" width="20.7109375" style="3" customWidth="1"/>
    <col min="7936" max="7937" width="0" style="3" hidden="1" customWidth="1"/>
    <col min="7938" max="8188" width="9.140625" style="3"/>
    <col min="8189" max="8189" width="67" style="3" customWidth="1"/>
    <col min="8190" max="8190" width="29.7109375" style="3" customWidth="1"/>
    <col min="8191" max="8191" width="20.7109375" style="3" customWidth="1"/>
    <col min="8192" max="8193" width="0" style="3" hidden="1" customWidth="1"/>
    <col min="8194" max="8444" width="9.140625" style="3"/>
    <col min="8445" max="8445" width="67" style="3" customWidth="1"/>
    <col min="8446" max="8446" width="29.7109375" style="3" customWidth="1"/>
    <col min="8447" max="8447" width="20.7109375" style="3" customWidth="1"/>
    <col min="8448" max="8449" width="0" style="3" hidden="1" customWidth="1"/>
    <col min="8450" max="8700" width="9.140625" style="3"/>
    <col min="8701" max="8701" width="67" style="3" customWidth="1"/>
    <col min="8702" max="8702" width="29.7109375" style="3" customWidth="1"/>
    <col min="8703" max="8703" width="20.7109375" style="3" customWidth="1"/>
    <col min="8704" max="8705" width="0" style="3" hidden="1" customWidth="1"/>
    <col min="8706" max="8956" width="9.140625" style="3"/>
    <col min="8957" max="8957" width="67" style="3" customWidth="1"/>
    <col min="8958" max="8958" width="29.7109375" style="3" customWidth="1"/>
    <col min="8959" max="8959" width="20.7109375" style="3" customWidth="1"/>
    <col min="8960" max="8961" width="0" style="3" hidden="1" customWidth="1"/>
    <col min="8962" max="9212" width="9.140625" style="3"/>
    <col min="9213" max="9213" width="67" style="3" customWidth="1"/>
    <col min="9214" max="9214" width="29.7109375" style="3" customWidth="1"/>
    <col min="9215" max="9215" width="20.7109375" style="3" customWidth="1"/>
    <col min="9216" max="9217" width="0" style="3" hidden="1" customWidth="1"/>
    <col min="9218" max="9468" width="9.140625" style="3"/>
    <col min="9469" max="9469" width="67" style="3" customWidth="1"/>
    <col min="9470" max="9470" width="29.7109375" style="3" customWidth="1"/>
    <col min="9471" max="9471" width="20.7109375" style="3" customWidth="1"/>
    <col min="9472" max="9473" width="0" style="3" hidden="1" customWidth="1"/>
    <col min="9474" max="9724" width="9.140625" style="3"/>
    <col min="9725" max="9725" width="67" style="3" customWidth="1"/>
    <col min="9726" max="9726" width="29.7109375" style="3" customWidth="1"/>
    <col min="9727" max="9727" width="20.7109375" style="3" customWidth="1"/>
    <col min="9728" max="9729" width="0" style="3" hidden="1" customWidth="1"/>
    <col min="9730" max="9980" width="9.140625" style="3"/>
    <col min="9981" max="9981" width="67" style="3" customWidth="1"/>
    <col min="9982" max="9982" width="29.7109375" style="3" customWidth="1"/>
    <col min="9983" max="9983" width="20.7109375" style="3" customWidth="1"/>
    <col min="9984" max="9985" width="0" style="3" hidden="1" customWidth="1"/>
    <col min="9986" max="10236" width="9.140625" style="3"/>
    <col min="10237" max="10237" width="67" style="3" customWidth="1"/>
    <col min="10238" max="10238" width="29.7109375" style="3" customWidth="1"/>
    <col min="10239" max="10239" width="20.7109375" style="3" customWidth="1"/>
    <col min="10240" max="10241" width="0" style="3" hidden="1" customWidth="1"/>
    <col min="10242" max="10492" width="9.140625" style="3"/>
    <col min="10493" max="10493" width="67" style="3" customWidth="1"/>
    <col min="10494" max="10494" width="29.7109375" style="3" customWidth="1"/>
    <col min="10495" max="10495" width="20.7109375" style="3" customWidth="1"/>
    <col min="10496" max="10497" width="0" style="3" hidden="1" customWidth="1"/>
    <col min="10498" max="10748" width="9.140625" style="3"/>
    <col min="10749" max="10749" width="67" style="3" customWidth="1"/>
    <col min="10750" max="10750" width="29.7109375" style="3" customWidth="1"/>
    <col min="10751" max="10751" width="20.7109375" style="3" customWidth="1"/>
    <col min="10752" max="10753" width="0" style="3" hidden="1" customWidth="1"/>
    <col min="10754" max="11004" width="9.140625" style="3"/>
    <col min="11005" max="11005" width="67" style="3" customWidth="1"/>
    <col min="11006" max="11006" width="29.7109375" style="3" customWidth="1"/>
    <col min="11007" max="11007" width="20.7109375" style="3" customWidth="1"/>
    <col min="11008" max="11009" width="0" style="3" hidden="1" customWidth="1"/>
    <col min="11010" max="11260" width="9.140625" style="3"/>
    <col min="11261" max="11261" width="67" style="3" customWidth="1"/>
    <col min="11262" max="11262" width="29.7109375" style="3" customWidth="1"/>
    <col min="11263" max="11263" width="20.7109375" style="3" customWidth="1"/>
    <col min="11264" max="11265" width="0" style="3" hidden="1" customWidth="1"/>
    <col min="11266" max="11516" width="9.140625" style="3"/>
    <col min="11517" max="11517" width="67" style="3" customWidth="1"/>
    <col min="11518" max="11518" width="29.7109375" style="3" customWidth="1"/>
    <col min="11519" max="11519" width="20.7109375" style="3" customWidth="1"/>
    <col min="11520" max="11521" width="0" style="3" hidden="1" customWidth="1"/>
    <col min="11522" max="11772" width="9.140625" style="3"/>
    <col min="11773" max="11773" width="67" style="3" customWidth="1"/>
    <col min="11774" max="11774" width="29.7109375" style="3" customWidth="1"/>
    <col min="11775" max="11775" width="20.7109375" style="3" customWidth="1"/>
    <col min="11776" max="11777" width="0" style="3" hidden="1" customWidth="1"/>
    <col min="11778" max="12028" width="9.140625" style="3"/>
    <col min="12029" max="12029" width="67" style="3" customWidth="1"/>
    <col min="12030" max="12030" width="29.7109375" style="3" customWidth="1"/>
    <col min="12031" max="12031" width="20.7109375" style="3" customWidth="1"/>
    <col min="12032" max="12033" width="0" style="3" hidden="1" customWidth="1"/>
    <col min="12034" max="12284" width="9.140625" style="3"/>
    <col min="12285" max="12285" width="67" style="3" customWidth="1"/>
    <col min="12286" max="12286" width="29.7109375" style="3" customWidth="1"/>
    <col min="12287" max="12287" width="20.7109375" style="3" customWidth="1"/>
    <col min="12288" max="12289" width="0" style="3" hidden="1" customWidth="1"/>
    <col min="12290" max="12540" width="9.140625" style="3"/>
    <col min="12541" max="12541" width="67" style="3" customWidth="1"/>
    <col min="12542" max="12542" width="29.7109375" style="3" customWidth="1"/>
    <col min="12543" max="12543" width="20.7109375" style="3" customWidth="1"/>
    <col min="12544" max="12545" width="0" style="3" hidden="1" customWidth="1"/>
    <col min="12546" max="12796" width="9.140625" style="3"/>
    <col min="12797" max="12797" width="67" style="3" customWidth="1"/>
    <col min="12798" max="12798" width="29.7109375" style="3" customWidth="1"/>
    <col min="12799" max="12799" width="20.7109375" style="3" customWidth="1"/>
    <col min="12800" max="12801" width="0" style="3" hidden="1" customWidth="1"/>
    <col min="12802" max="13052" width="9.140625" style="3"/>
    <col min="13053" max="13053" width="67" style="3" customWidth="1"/>
    <col min="13054" max="13054" width="29.7109375" style="3" customWidth="1"/>
    <col min="13055" max="13055" width="20.7109375" style="3" customWidth="1"/>
    <col min="13056" max="13057" width="0" style="3" hidden="1" customWidth="1"/>
    <col min="13058" max="13308" width="9.140625" style="3"/>
    <col min="13309" max="13309" width="67" style="3" customWidth="1"/>
    <col min="13310" max="13310" width="29.7109375" style="3" customWidth="1"/>
    <col min="13311" max="13311" width="20.7109375" style="3" customWidth="1"/>
    <col min="13312" max="13313" width="0" style="3" hidden="1" customWidth="1"/>
    <col min="13314" max="13564" width="9.140625" style="3"/>
    <col min="13565" max="13565" width="67" style="3" customWidth="1"/>
    <col min="13566" max="13566" width="29.7109375" style="3" customWidth="1"/>
    <col min="13567" max="13567" width="20.7109375" style="3" customWidth="1"/>
    <col min="13568" max="13569" width="0" style="3" hidden="1" customWidth="1"/>
    <col min="13570" max="13820" width="9.140625" style="3"/>
    <col min="13821" max="13821" width="67" style="3" customWidth="1"/>
    <col min="13822" max="13822" width="29.7109375" style="3" customWidth="1"/>
    <col min="13823" max="13823" width="20.7109375" style="3" customWidth="1"/>
    <col min="13824" max="13825" width="0" style="3" hidden="1" customWidth="1"/>
    <col min="13826" max="14076" width="9.140625" style="3"/>
    <col min="14077" max="14077" width="67" style="3" customWidth="1"/>
    <col min="14078" max="14078" width="29.7109375" style="3" customWidth="1"/>
    <col min="14079" max="14079" width="20.7109375" style="3" customWidth="1"/>
    <col min="14080" max="14081" width="0" style="3" hidden="1" customWidth="1"/>
    <col min="14082" max="14332" width="9.140625" style="3"/>
    <col min="14333" max="14333" width="67" style="3" customWidth="1"/>
    <col min="14334" max="14334" width="29.7109375" style="3" customWidth="1"/>
    <col min="14335" max="14335" width="20.7109375" style="3" customWidth="1"/>
    <col min="14336" max="14337" width="0" style="3" hidden="1" customWidth="1"/>
    <col min="14338" max="14588" width="9.140625" style="3"/>
    <col min="14589" max="14589" width="67" style="3" customWidth="1"/>
    <col min="14590" max="14590" width="29.7109375" style="3" customWidth="1"/>
    <col min="14591" max="14591" width="20.7109375" style="3" customWidth="1"/>
    <col min="14592" max="14593" width="0" style="3" hidden="1" customWidth="1"/>
    <col min="14594" max="14844" width="9.140625" style="3"/>
    <col min="14845" max="14845" width="67" style="3" customWidth="1"/>
    <col min="14846" max="14846" width="29.7109375" style="3" customWidth="1"/>
    <col min="14847" max="14847" width="20.7109375" style="3" customWidth="1"/>
    <col min="14848" max="14849" width="0" style="3" hidden="1" customWidth="1"/>
    <col min="14850" max="15100" width="9.140625" style="3"/>
    <col min="15101" max="15101" width="67" style="3" customWidth="1"/>
    <col min="15102" max="15102" width="29.7109375" style="3" customWidth="1"/>
    <col min="15103" max="15103" width="20.7109375" style="3" customWidth="1"/>
    <col min="15104" max="15105" width="0" style="3" hidden="1" customWidth="1"/>
    <col min="15106" max="15356" width="9.140625" style="3"/>
    <col min="15357" max="15357" width="67" style="3" customWidth="1"/>
    <col min="15358" max="15358" width="29.7109375" style="3" customWidth="1"/>
    <col min="15359" max="15359" width="20.7109375" style="3" customWidth="1"/>
    <col min="15360" max="15361" width="0" style="3" hidden="1" customWidth="1"/>
    <col min="15362" max="15612" width="9.140625" style="3"/>
    <col min="15613" max="15613" width="67" style="3" customWidth="1"/>
    <col min="15614" max="15614" width="29.7109375" style="3" customWidth="1"/>
    <col min="15615" max="15615" width="20.7109375" style="3" customWidth="1"/>
    <col min="15616" max="15617" width="0" style="3" hidden="1" customWidth="1"/>
    <col min="15618" max="15868" width="9.140625" style="3"/>
    <col min="15869" max="15869" width="67" style="3" customWidth="1"/>
    <col min="15870" max="15870" width="29.7109375" style="3" customWidth="1"/>
    <col min="15871" max="15871" width="20.7109375" style="3" customWidth="1"/>
    <col min="15872" max="15873" width="0" style="3" hidden="1" customWidth="1"/>
    <col min="15874" max="16124" width="9.140625" style="3"/>
    <col min="16125" max="16125" width="67" style="3" customWidth="1"/>
    <col min="16126" max="16126" width="29.7109375" style="3" customWidth="1"/>
    <col min="16127" max="16127" width="20.7109375" style="3" customWidth="1"/>
    <col min="16128" max="16129" width="0" style="3" hidden="1" customWidth="1"/>
    <col min="16130" max="16384" width="9.140625" style="3"/>
  </cols>
  <sheetData>
    <row r="1" spans="1:15" s="1" customFormat="1" ht="15.75" hidden="1" x14ac:dyDescent="0.25">
      <c r="C1" s="56" t="s">
        <v>136</v>
      </c>
      <c r="G1" s="2"/>
      <c r="I1" s="2"/>
      <c r="K1" s="2"/>
      <c r="M1" s="2"/>
      <c r="O1" s="2"/>
    </row>
    <row r="2" spans="1:15" s="1" customFormat="1" ht="15.75" hidden="1" x14ac:dyDescent="0.25">
      <c r="C2" s="56" t="s">
        <v>135</v>
      </c>
      <c r="G2" s="2"/>
      <c r="I2" s="2"/>
      <c r="K2" s="2"/>
      <c r="M2" s="2"/>
      <c r="O2" s="2"/>
    </row>
    <row r="3" spans="1:15" hidden="1" x14ac:dyDescent="0.25">
      <c r="C3" s="56" t="s">
        <v>140</v>
      </c>
    </row>
    <row r="4" spans="1:15" s="1" customFormat="1" ht="15.75" x14ac:dyDescent="0.25">
      <c r="D4" s="47"/>
      <c r="G4" s="2"/>
      <c r="I4" s="2"/>
      <c r="K4" s="2"/>
      <c r="M4" s="2"/>
      <c r="O4" s="2"/>
    </row>
    <row r="6" spans="1:15" x14ac:dyDescent="0.25">
      <c r="A6" s="57" t="s">
        <v>115</v>
      </c>
      <c r="B6" s="58"/>
      <c r="C6" s="58"/>
    </row>
    <row r="7" spans="1:15" ht="7.5" customHeight="1" x14ac:dyDescent="0.25">
      <c r="A7" s="45"/>
      <c r="B7" s="45"/>
      <c r="C7" s="45"/>
    </row>
    <row r="8" spans="1:15" ht="18" customHeight="1" x14ac:dyDescent="0.25">
      <c r="A8" s="38"/>
      <c r="B8" s="38"/>
      <c r="C8" s="46"/>
      <c r="D8" s="46" t="s">
        <v>139</v>
      </c>
      <c r="E8" s="48" t="s">
        <v>116</v>
      </c>
    </row>
    <row r="9" spans="1:15" ht="15" customHeight="1" x14ac:dyDescent="0.25">
      <c r="A9" s="60" t="s">
        <v>2</v>
      </c>
      <c r="B9" s="61" t="s">
        <v>3</v>
      </c>
      <c r="C9" s="62" t="s">
        <v>138</v>
      </c>
      <c r="D9" s="62" t="s">
        <v>137</v>
      </c>
      <c r="E9" s="59" t="s">
        <v>132</v>
      </c>
      <c r="F9" s="62" t="s">
        <v>4</v>
      </c>
      <c r="G9" s="59"/>
      <c r="H9" s="62" t="s">
        <v>5</v>
      </c>
      <c r="I9" s="59"/>
      <c r="J9" s="62" t="s">
        <v>6</v>
      </c>
      <c r="K9" s="59"/>
      <c r="L9" s="62" t="s">
        <v>7</v>
      </c>
      <c r="M9" s="59"/>
      <c r="N9" s="62" t="s">
        <v>8</v>
      </c>
      <c r="O9" s="59" t="s">
        <v>9</v>
      </c>
    </row>
    <row r="10" spans="1:15" ht="28.5" customHeight="1" x14ac:dyDescent="0.25">
      <c r="A10" s="60"/>
      <c r="B10" s="61"/>
      <c r="C10" s="63"/>
      <c r="D10" s="63"/>
      <c r="E10" s="59"/>
      <c r="F10" s="63"/>
      <c r="G10" s="59"/>
      <c r="H10" s="63"/>
      <c r="I10" s="59"/>
      <c r="J10" s="63"/>
      <c r="K10" s="59"/>
      <c r="L10" s="63"/>
      <c r="M10" s="59"/>
      <c r="N10" s="63"/>
      <c r="O10" s="59"/>
    </row>
    <row r="11" spans="1:15" s="8" customFormat="1" x14ac:dyDescent="0.25">
      <c r="A11" s="4">
        <v>1</v>
      </c>
      <c r="B11" s="5">
        <v>2</v>
      </c>
      <c r="C11" s="6" t="s">
        <v>10</v>
      </c>
      <c r="D11" s="7"/>
      <c r="E11" s="6" t="s">
        <v>10</v>
      </c>
      <c r="F11" s="7"/>
      <c r="G11" s="6" t="s">
        <v>10</v>
      </c>
      <c r="H11" s="7"/>
      <c r="I11" s="6" t="s">
        <v>10</v>
      </c>
      <c r="J11" s="7"/>
      <c r="K11" s="6" t="s">
        <v>10</v>
      </c>
      <c r="L11" s="7">
        <v>4</v>
      </c>
      <c r="M11" s="6" t="s">
        <v>11</v>
      </c>
      <c r="N11" s="7">
        <v>4</v>
      </c>
      <c r="O11" s="6" t="s">
        <v>11</v>
      </c>
    </row>
    <row r="12" spans="1:15" ht="28.5" x14ac:dyDescent="0.25">
      <c r="A12" s="9" t="s">
        <v>12</v>
      </c>
      <c r="B12" s="10" t="s">
        <v>13</v>
      </c>
      <c r="C12" s="41">
        <f>SUM(C13+C18+C23)</f>
        <v>57182</v>
      </c>
      <c r="D12" s="41">
        <f>SUM(D13+D18+D23)</f>
        <v>0</v>
      </c>
      <c r="E12" s="49">
        <f t="shared" ref="E12:E64" si="0">SUM(C12+D12)</f>
        <v>57182</v>
      </c>
      <c r="F12" s="11">
        <f>SUM(F13+F18+F23)</f>
        <v>0</v>
      </c>
      <c r="G12" s="12">
        <f>SUM(E12:F12)</f>
        <v>57182</v>
      </c>
      <c r="H12" s="11">
        <f>SUM(H13+H18+H23)</f>
        <v>0</v>
      </c>
      <c r="I12" s="12">
        <f>SUM(G12:H12)</f>
        <v>57182</v>
      </c>
      <c r="J12" s="11">
        <f>SUM(J13+J18+J23)</f>
        <v>0</v>
      </c>
      <c r="K12" s="12">
        <f>SUM(I12:J12)</f>
        <v>57182</v>
      </c>
      <c r="L12" s="11">
        <f>SUM(L13+L18+L23)</f>
        <v>0</v>
      </c>
      <c r="M12" s="12">
        <f>SUM(K12:L12)</f>
        <v>57182</v>
      </c>
      <c r="N12" s="11">
        <f>SUM(N13+N18+N23)</f>
        <v>0</v>
      </c>
      <c r="O12" s="12">
        <f>SUM(M12:N12)</f>
        <v>57182</v>
      </c>
    </row>
    <row r="13" spans="1:15" ht="42.75" x14ac:dyDescent="0.25">
      <c r="A13" s="9" t="s">
        <v>14</v>
      </c>
      <c r="B13" s="10" t="s">
        <v>15</v>
      </c>
      <c r="C13" s="41">
        <f>C15</f>
        <v>0</v>
      </c>
      <c r="D13" s="41">
        <f>D15</f>
        <v>0</v>
      </c>
      <c r="E13" s="12">
        <f t="shared" si="0"/>
        <v>0</v>
      </c>
      <c r="F13" s="11">
        <f>F15</f>
        <v>0</v>
      </c>
      <c r="G13" s="12">
        <f t="shared" ref="G13:G64" si="1">SUM(E13:F13)</f>
        <v>0</v>
      </c>
      <c r="H13" s="11">
        <f>H15</f>
        <v>0</v>
      </c>
      <c r="I13" s="12">
        <f t="shared" ref="I13:I64" si="2">SUM(G13:H13)</f>
        <v>0</v>
      </c>
      <c r="J13" s="11">
        <f>J15</f>
        <v>0</v>
      </c>
      <c r="K13" s="12">
        <f t="shared" ref="K13:K64" si="3">SUM(I13:J13)</f>
        <v>0</v>
      </c>
      <c r="L13" s="11">
        <f>L15</f>
        <v>0</v>
      </c>
      <c r="M13" s="12">
        <f t="shared" ref="M13:M64" si="4">SUM(K13:L13)</f>
        <v>0</v>
      </c>
      <c r="N13" s="11">
        <f>N15</f>
        <v>0</v>
      </c>
      <c r="O13" s="12">
        <f t="shared" ref="O13:O64" si="5">SUM(M13:N13)</f>
        <v>0</v>
      </c>
    </row>
    <row r="14" spans="1:15" ht="45" x14ac:dyDescent="0.25">
      <c r="A14" s="13" t="s">
        <v>16</v>
      </c>
      <c r="B14" s="14" t="s">
        <v>17</v>
      </c>
      <c r="C14" s="14" t="s">
        <v>18</v>
      </c>
      <c r="D14" s="7"/>
      <c r="E14" s="12">
        <f t="shared" si="0"/>
        <v>0</v>
      </c>
      <c r="F14" s="15"/>
      <c r="G14" s="12">
        <f t="shared" si="1"/>
        <v>0</v>
      </c>
      <c r="H14" s="15"/>
      <c r="I14" s="12">
        <f t="shared" si="2"/>
        <v>0</v>
      </c>
      <c r="J14" s="15"/>
      <c r="K14" s="12">
        <f t="shared" si="3"/>
        <v>0</v>
      </c>
      <c r="L14" s="16"/>
      <c r="M14" s="12">
        <f t="shared" si="4"/>
        <v>0</v>
      </c>
      <c r="N14" s="16"/>
      <c r="O14" s="12">
        <f t="shared" si="5"/>
        <v>0</v>
      </c>
    </row>
    <row r="15" spans="1:15" ht="45" x14ac:dyDescent="0.25">
      <c r="A15" s="13" t="s">
        <v>19</v>
      </c>
      <c r="B15" s="14" t="s">
        <v>20</v>
      </c>
      <c r="C15" s="42">
        <f>C17</f>
        <v>0</v>
      </c>
      <c r="D15" s="42">
        <f>D17</f>
        <v>0</v>
      </c>
      <c r="E15" s="12">
        <f t="shared" si="0"/>
        <v>0</v>
      </c>
      <c r="F15" s="12">
        <f>F17</f>
        <v>0</v>
      </c>
      <c r="G15" s="12">
        <f t="shared" si="1"/>
        <v>0</v>
      </c>
      <c r="H15" s="12">
        <f>H17</f>
        <v>0</v>
      </c>
      <c r="I15" s="12">
        <f t="shared" si="2"/>
        <v>0</v>
      </c>
      <c r="J15" s="12">
        <f>J17</f>
        <v>0</v>
      </c>
      <c r="K15" s="12">
        <f t="shared" si="3"/>
        <v>0</v>
      </c>
      <c r="L15" s="12">
        <f>L17</f>
        <v>0</v>
      </c>
      <c r="M15" s="12">
        <f t="shared" si="4"/>
        <v>0</v>
      </c>
      <c r="N15" s="12">
        <f>N17</f>
        <v>0</v>
      </c>
      <c r="O15" s="12">
        <f t="shared" si="5"/>
        <v>0</v>
      </c>
    </row>
    <row r="16" spans="1:15" ht="45" x14ac:dyDescent="0.25">
      <c r="A16" s="13" t="s">
        <v>21</v>
      </c>
      <c r="B16" s="14" t="s">
        <v>22</v>
      </c>
      <c r="C16" s="42">
        <f>SUM(C17)</f>
        <v>0</v>
      </c>
      <c r="D16" s="7"/>
      <c r="E16" s="12">
        <f t="shared" si="0"/>
        <v>0</v>
      </c>
      <c r="F16" s="15"/>
      <c r="G16" s="12">
        <f t="shared" si="1"/>
        <v>0</v>
      </c>
      <c r="H16" s="15"/>
      <c r="I16" s="12">
        <f t="shared" si="2"/>
        <v>0</v>
      </c>
      <c r="J16" s="15"/>
      <c r="K16" s="12">
        <f t="shared" si="3"/>
        <v>0</v>
      </c>
      <c r="L16" s="16"/>
      <c r="M16" s="12">
        <f t="shared" si="4"/>
        <v>0</v>
      </c>
      <c r="N16" s="16"/>
      <c r="O16" s="12">
        <f t="shared" si="5"/>
        <v>0</v>
      </c>
    </row>
    <row r="17" spans="1:15" ht="45" x14ac:dyDescent="0.25">
      <c r="A17" s="13" t="s">
        <v>23</v>
      </c>
      <c r="B17" s="14" t="s">
        <v>24</v>
      </c>
      <c r="C17" s="42">
        <v>0</v>
      </c>
      <c r="D17" s="42">
        <v>0</v>
      </c>
      <c r="E17" s="12">
        <f t="shared" si="0"/>
        <v>0</v>
      </c>
      <c r="F17" s="17">
        <v>0</v>
      </c>
      <c r="G17" s="12">
        <f t="shared" si="1"/>
        <v>0</v>
      </c>
      <c r="H17" s="17">
        <v>0</v>
      </c>
      <c r="I17" s="12">
        <f t="shared" si="2"/>
        <v>0</v>
      </c>
      <c r="J17" s="17">
        <v>0</v>
      </c>
      <c r="K17" s="12">
        <f t="shared" si="3"/>
        <v>0</v>
      </c>
      <c r="L17" s="17">
        <v>0</v>
      </c>
      <c r="M17" s="12">
        <f t="shared" si="4"/>
        <v>0</v>
      </c>
      <c r="N17" s="17">
        <v>0</v>
      </c>
      <c r="O17" s="12">
        <f t="shared" si="5"/>
        <v>0</v>
      </c>
    </row>
    <row r="18" spans="1:15" ht="28.5" x14ac:dyDescent="0.25">
      <c r="A18" s="9" t="s">
        <v>25</v>
      </c>
      <c r="B18" s="10" t="s">
        <v>26</v>
      </c>
      <c r="C18" s="41">
        <f>SUM(C19+C21)</f>
        <v>57182</v>
      </c>
      <c r="D18" s="41">
        <f>SUM(D19+D21)</f>
        <v>0</v>
      </c>
      <c r="E18" s="49">
        <f t="shared" si="0"/>
        <v>57182</v>
      </c>
      <c r="F18" s="11">
        <f>SUM(F19+F21)</f>
        <v>0</v>
      </c>
      <c r="G18" s="12">
        <f t="shared" si="1"/>
        <v>57182</v>
      </c>
      <c r="H18" s="11">
        <f>SUM(H19+H21)</f>
        <v>0</v>
      </c>
      <c r="I18" s="12">
        <f t="shared" si="2"/>
        <v>57182</v>
      </c>
      <c r="J18" s="11">
        <f>SUM(J19+J21)</f>
        <v>0</v>
      </c>
      <c r="K18" s="12">
        <f t="shared" si="3"/>
        <v>57182</v>
      </c>
      <c r="L18" s="11">
        <f>SUM(L19+L21)</f>
        <v>0</v>
      </c>
      <c r="M18" s="12">
        <f t="shared" si="4"/>
        <v>57182</v>
      </c>
      <c r="N18" s="11">
        <f>SUM(N19+N21)</f>
        <v>0</v>
      </c>
      <c r="O18" s="12">
        <f t="shared" si="5"/>
        <v>57182</v>
      </c>
    </row>
    <row r="19" spans="1:15" ht="30" x14ac:dyDescent="0.25">
      <c r="A19" s="13" t="s">
        <v>27</v>
      </c>
      <c r="B19" s="14" t="s">
        <v>28</v>
      </c>
      <c r="C19" s="42">
        <f>SUM(C20)</f>
        <v>57182</v>
      </c>
      <c r="D19" s="42">
        <f t="shared" ref="D19:N19" si="6">SUM(D20)</f>
        <v>0</v>
      </c>
      <c r="E19" s="12">
        <f t="shared" si="0"/>
        <v>57182</v>
      </c>
      <c r="F19" s="17">
        <f t="shared" si="6"/>
        <v>0</v>
      </c>
      <c r="G19" s="12">
        <f t="shared" si="1"/>
        <v>57182</v>
      </c>
      <c r="H19" s="17">
        <f t="shared" si="6"/>
        <v>0</v>
      </c>
      <c r="I19" s="12">
        <f t="shared" si="2"/>
        <v>57182</v>
      </c>
      <c r="J19" s="17">
        <f t="shared" si="6"/>
        <v>0</v>
      </c>
      <c r="K19" s="12">
        <f t="shared" si="3"/>
        <v>57182</v>
      </c>
      <c r="L19" s="17">
        <f t="shared" si="6"/>
        <v>0</v>
      </c>
      <c r="M19" s="12">
        <f t="shared" si="4"/>
        <v>57182</v>
      </c>
      <c r="N19" s="17">
        <f t="shared" si="6"/>
        <v>0</v>
      </c>
      <c r="O19" s="12">
        <f t="shared" si="5"/>
        <v>57182</v>
      </c>
    </row>
    <row r="20" spans="1:15" ht="30" x14ac:dyDescent="0.25">
      <c r="A20" s="13" t="s">
        <v>29</v>
      </c>
      <c r="B20" s="14" t="s">
        <v>120</v>
      </c>
      <c r="C20" s="42">
        <v>57182</v>
      </c>
      <c r="D20" s="7"/>
      <c r="E20" s="12">
        <f t="shared" si="0"/>
        <v>57182</v>
      </c>
      <c r="F20" s="15"/>
      <c r="G20" s="12">
        <f t="shared" si="1"/>
        <v>57182</v>
      </c>
      <c r="H20" s="18"/>
      <c r="I20" s="12">
        <f t="shared" si="2"/>
        <v>57182</v>
      </c>
      <c r="J20" s="18"/>
      <c r="K20" s="12">
        <f t="shared" si="3"/>
        <v>57182</v>
      </c>
      <c r="L20" s="16"/>
      <c r="M20" s="12">
        <f t="shared" si="4"/>
        <v>57182</v>
      </c>
      <c r="N20" s="16"/>
      <c r="O20" s="12">
        <f t="shared" si="5"/>
        <v>57182</v>
      </c>
    </row>
    <row r="21" spans="1:15" ht="38.25" customHeight="1" x14ac:dyDescent="0.25">
      <c r="A21" s="36" t="s">
        <v>108</v>
      </c>
      <c r="B21" s="14" t="s">
        <v>30</v>
      </c>
      <c r="C21" s="42">
        <f>SUM(C22)</f>
        <v>0</v>
      </c>
      <c r="D21" s="42">
        <f t="shared" ref="D21:N21" si="7">SUM(D22)</f>
        <v>0</v>
      </c>
      <c r="E21" s="12">
        <f t="shared" si="0"/>
        <v>0</v>
      </c>
      <c r="F21" s="17">
        <f t="shared" si="7"/>
        <v>0</v>
      </c>
      <c r="G21" s="12">
        <f t="shared" si="1"/>
        <v>0</v>
      </c>
      <c r="H21" s="17">
        <f t="shared" si="7"/>
        <v>0</v>
      </c>
      <c r="I21" s="12">
        <f t="shared" si="2"/>
        <v>0</v>
      </c>
      <c r="J21" s="17">
        <f t="shared" si="7"/>
        <v>0</v>
      </c>
      <c r="K21" s="12">
        <f t="shared" si="3"/>
        <v>0</v>
      </c>
      <c r="L21" s="17">
        <f t="shared" si="7"/>
        <v>0</v>
      </c>
      <c r="M21" s="12">
        <f t="shared" si="4"/>
        <v>0</v>
      </c>
      <c r="N21" s="17">
        <f t="shared" si="7"/>
        <v>0</v>
      </c>
      <c r="O21" s="12">
        <f t="shared" si="5"/>
        <v>0</v>
      </c>
    </row>
    <row r="22" spans="1:15" ht="30" x14ac:dyDescent="0.25">
      <c r="A22" s="13" t="s">
        <v>107</v>
      </c>
      <c r="B22" s="14" t="s">
        <v>121</v>
      </c>
      <c r="C22" s="42"/>
      <c r="D22" s="7"/>
      <c r="E22" s="12">
        <f t="shared" si="0"/>
        <v>0</v>
      </c>
      <c r="F22" s="15"/>
      <c r="G22" s="12">
        <f t="shared" si="1"/>
        <v>0</v>
      </c>
      <c r="H22" s="18"/>
      <c r="I22" s="12">
        <f t="shared" si="2"/>
        <v>0</v>
      </c>
      <c r="J22" s="18"/>
      <c r="K22" s="12">
        <f t="shared" si="3"/>
        <v>0</v>
      </c>
      <c r="L22" s="16"/>
      <c r="M22" s="12">
        <f t="shared" si="4"/>
        <v>0</v>
      </c>
      <c r="N22" s="16"/>
      <c r="O22" s="12">
        <f t="shared" si="5"/>
        <v>0</v>
      </c>
    </row>
    <row r="23" spans="1:15" s="22" customFormat="1" ht="28.5" x14ac:dyDescent="0.25">
      <c r="A23" s="19" t="s">
        <v>109</v>
      </c>
      <c r="B23" s="20" t="s">
        <v>31</v>
      </c>
      <c r="C23" s="43">
        <f>C24+C26</f>
        <v>0</v>
      </c>
      <c r="D23" s="43">
        <f>D24+D26</f>
        <v>0</v>
      </c>
      <c r="E23" s="12">
        <f t="shared" si="0"/>
        <v>0</v>
      </c>
      <c r="F23" s="21">
        <f>F24+F26</f>
        <v>0</v>
      </c>
      <c r="G23" s="12">
        <f t="shared" si="1"/>
        <v>0</v>
      </c>
      <c r="H23" s="21">
        <f>H24+H26</f>
        <v>0</v>
      </c>
      <c r="I23" s="12">
        <f t="shared" si="2"/>
        <v>0</v>
      </c>
      <c r="J23" s="21">
        <f>J24+J26</f>
        <v>0</v>
      </c>
      <c r="K23" s="12">
        <f t="shared" si="3"/>
        <v>0</v>
      </c>
      <c r="L23" s="21">
        <f>L24+L26</f>
        <v>0</v>
      </c>
      <c r="M23" s="12">
        <f t="shared" si="4"/>
        <v>0</v>
      </c>
      <c r="N23" s="21">
        <f>N24+N26</f>
        <v>0</v>
      </c>
      <c r="O23" s="12">
        <f t="shared" si="5"/>
        <v>0</v>
      </c>
    </row>
    <row r="24" spans="1:15" s="22" customFormat="1" ht="30" x14ac:dyDescent="0.25">
      <c r="A24" s="23" t="s">
        <v>32</v>
      </c>
      <c r="B24" s="24" t="s">
        <v>33</v>
      </c>
      <c r="C24" s="44">
        <f>C25</f>
        <v>0</v>
      </c>
      <c r="D24" s="44">
        <f t="shared" ref="D24:N24" si="8">D25</f>
        <v>0</v>
      </c>
      <c r="E24" s="12">
        <f t="shared" si="0"/>
        <v>0</v>
      </c>
      <c r="F24" s="25">
        <f t="shared" si="8"/>
        <v>0</v>
      </c>
      <c r="G24" s="12">
        <f t="shared" si="1"/>
        <v>0</v>
      </c>
      <c r="H24" s="25">
        <f t="shared" si="8"/>
        <v>0</v>
      </c>
      <c r="I24" s="12">
        <f t="shared" si="2"/>
        <v>0</v>
      </c>
      <c r="J24" s="25">
        <f t="shared" si="8"/>
        <v>0</v>
      </c>
      <c r="K24" s="12">
        <f t="shared" si="3"/>
        <v>0</v>
      </c>
      <c r="L24" s="25">
        <f t="shared" si="8"/>
        <v>0</v>
      </c>
      <c r="M24" s="12">
        <f t="shared" si="4"/>
        <v>0</v>
      </c>
      <c r="N24" s="25">
        <f t="shared" si="8"/>
        <v>0</v>
      </c>
      <c r="O24" s="12">
        <f t="shared" si="5"/>
        <v>0</v>
      </c>
    </row>
    <row r="25" spans="1:15" s="22" customFormat="1" ht="45" x14ac:dyDescent="0.25">
      <c r="A25" s="23" t="s">
        <v>110</v>
      </c>
      <c r="B25" s="24" t="s">
        <v>122</v>
      </c>
      <c r="C25" s="44"/>
      <c r="D25" s="55"/>
      <c r="E25" s="12">
        <f t="shared" si="0"/>
        <v>0</v>
      </c>
      <c r="F25" s="26"/>
      <c r="G25" s="12">
        <f t="shared" si="1"/>
        <v>0</v>
      </c>
      <c r="H25" s="26"/>
      <c r="I25" s="12">
        <f t="shared" si="2"/>
        <v>0</v>
      </c>
      <c r="J25" s="26"/>
      <c r="K25" s="12">
        <f t="shared" si="3"/>
        <v>0</v>
      </c>
      <c r="L25" s="27"/>
      <c r="M25" s="12">
        <f t="shared" si="4"/>
        <v>0</v>
      </c>
      <c r="N25" s="27"/>
      <c r="O25" s="12">
        <f t="shared" si="5"/>
        <v>0</v>
      </c>
    </row>
    <row r="26" spans="1:15" s="22" customFormat="1" ht="45" x14ac:dyDescent="0.25">
      <c r="A26" s="23" t="s">
        <v>34</v>
      </c>
      <c r="B26" s="24" t="s">
        <v>35</v>
      </c>
      <c r="C26" s="44">
        <f>SUM(C27)</f>
        <v>0</v>
      </c>
      <c r="D26" s="44">
        <f t="shared" ref="D26:N26" si="9">SUM(D27)</f>
        <v>0</v>
      </c>
      <c r="E26" s="12">
        <f t="shared" si="0"/>
        <v>0</v>
      </c>
      <c r="F26" s="25">
        <f t="shared" si="9"/>
        <v>0</v>
      </c>
      <c r="G26" s="12">
        <f t="shared" si="1"/>
        <v>0</v>
      </c>
      <c r="H26" s="25">
        <f t="shared" si="9"/>
        <v>0</v>
      </c>
      <c r="I26" s="12">
        <f t="shared" si="2"/>
        <v>0</v>
      </c>
      <c r="J26" s="25">
        <f t="shared" si="9"/>
        <v>0</v>
      </c>
      <c r="K26" s="12">
        <f t="shared" si="3"/>
        <v>0</v>
      </c>
      <c r="L26" s="25">
        <f t="shared" si="9"/>
        <v>0</v>
      </c>
      <c r="M26" s="12">
        <f t="shared" si="4"/>
        <v>0</v>
      </c>
      <c r="N26" s="25">
        <f t="shared" si="9"/>
        <v>0</v>
      </c>
      <c r="O26" s="12">
        <f t="shared" si="5"/>
        <v>0</v>
      </c>
    </row>
    <row r="27" spans="1:15" s="22" customFormat="1" ht="45" x14ac:dyDescent="0.25">
      <c r="A27" s="23" t="s">
        <v>36</v>
      </c>
      <c r="B27" s="24" t="s">
        <v>123</v>
      </c>
      <c r="C27" s="44"/>
      <c r="D27" s="53"/>
      <c r="E27" s="12">
        <f t="shared" si="0"/>
        <v>0</v>
      </c>
      <c r="F27" s="28"/>
      <c r="G27" s="12">
        <f t="shared" si="1"/>
        <v>0</v>
      </c>
      <c r="H27" s="28"/>
      <c r="I27" s="12">
        <f t="shared" si="2"/>
        <v>0</v>
      </c>
      <c r="J27" s="28"/>
      <c r="K27" s="12">
        <f t="shared" si="3"/>
        <v>0</v>
      </c>
      <c r="L27" s="27"/>
      <c r="M27" s="12">
        <f t="shared" si="4"/>
        <v>0</v>
      </c>
      <c r="N27" s="27"/>
      <c r="O27" s="12">
        <f t="shared" si="5"/>
        <v>0</v>
      </c>
    </row>
    <row r="28" spans="1:15" s="22" customFormat="1" ht="28.5" hidden="1" x14ac:dyDescent="0.25">
      <c r="A28" s="19" t="s">
        <v>37</v>
      </c>
      <c r="B28" s="20" t="s">
        <v>38</v>
      </c>
      <c r="C28" s="43">
        <f>C29+C32+C35</f>
        <v>0</v>
      </c>
      <c r="D28" s="53"/>
      <c r="E28" s="12">
        <f t="shared" si="0"/>
        <v>0</v>
      </c>
      <c r="F28" s="28"/>
      <c r="G28" s="12">
        <f t="shared" si="1"/>
        <v>0</v>
      </c>
      <c r="H28" s="28"/>
      <c r="I28" s="12">
        <f t="shared" si="2"/>
        <v>0</v>
      </c>
      <c r="J28" s="28"/>
      <c r="K28" s="12">
        <f t="shared" si="3"/>
        <v>0</v>
      </c>
      <c r="L28" s="27"/>
      <c r="M28" s="12">
        <f t="shared" si="4"/>
        <v>0</v>
      </c>
      <c r="N28" s="27"/>
      <c r="O28" s="12">
        <f t="shared" si="5"/>
        <v>0</v>
      </c>
    </row>
    <row r="29" spans="1:15" s="22" customFormat="1" ht="30" hidden="1" x14ac:dyDescent="0.25">
      <c r="A29" s="23" t="s">
        <v>39</v>
      </c>
      <c r="B29" s="24" t="s">
        <v>40</v>
      </c>
      <c r="C29" s="44">
        <f>C30</f>
        <v>0</v>
      </c>
      <c r="D29" s="53"/>
      <c r="E29" s="12">
        <f t="shared" si="0"/>
        <v>0</v>
      </c>
      <c r="F29" s="28"/>
      <c r="G29" s="12">
        <f t="shared" si="1"/>
        <v>0</v>
      </c>
      <c r="H29" s="28"/>
      <c r="I29" s="12">
        <f t="shared" si="2"/>
        <v>0</v>
      </c>
      <c r="J29" s="28"/>
      <c r="K29" s="12">
        <f t="shared" si="3"/>
        <v>0</v>
      </c>
      <c r="L29" s="27"/>
      <c r="M29" s="12">
        <f t="shared" si="4"/>
        <v>0</v>
      </c>
      <c r="N29" s="27"/>
      <c r="O29" s="12">
        <f t="shared" si="5"/>
        <v>0</v>
      </c>
    </row>
    <row r="30" spans="1:15" s="22" customFormat="1" ht="30" hidden="1" x14ac:dyDescent="0.25">
      <c r="A30" s="23" t="s">
        <v>41</v>
      </c>
      <c r="B30" s="24" t="s">
        <v>42</v>
      </c>
      <c r="C30" s="44">
        <f>C31</f>
        <v>0</v>
      </c>
      <c r="D30" s="53"/>
      <c r="E30" s="12">
        <f t="shared" si="0"/>
        <v>0</v>
      </c>
      <c r="F30" s="28"/>
      <c r="G30" s="12">
        <f t="shared" si="1"/>
        <v>0</v>
      </c>
      <c r="H30" s="28"/>
      <c r="I30" s="12">
        <f t="shared" si="2"/>
        <v>0</v>
      </c>
      <c r="J30" s="28"/>
      <c r="K30" s="12">
        <f t="shared" si="3"/>
        <v>0</v>
      </c>
      <c r="L30" s="27"/>
      <c r="M30" s="12">
        <f t="shared" si="4"/>
        <v>0</v>
      </c>
      <c r="N30" s="27"/>
      <c r="O30" s="12">
        <f t="shared" si="5"/>
        <v>0</v>
      </c>
    </row>
    <row r="31" spans="1:15" s="22" customFormat="1" ht="45" hidden="1" x14ac:dyDescent="0.25">
      <c r="A31" s="23" t="s">
        <v>43</v>
      </c>
      <c r="B31" s="24" t="s">
        <v>44</v>
      </c>
      <c r="C31" s="44">
        <v>0</v>
      </c>
      <c r="D31" s="53"/>
      <c r="E31" s="12">
        <f t="shared" si="0"/>
        <v>0</v>
      </c>
      <c r="F31" s="28"/>
      <c r="G31" s="12">
        <f t="shared" si="1"/>
        <v>0</v>
      </c>
      <c r="H31" s="28"/>
      <c r="I31" s="12">
        <f t="shared" si="2"/>
        <v>0</v>
      </c>
      <c r="J31" s="28"/>
      <c r="K31" s="12">
        <f t="shared" si="3"/>
        <v>0</v>
      </c>
      <c r="L31" s="27"/>
      <c r="M31" s="12">
        <f t="shared" si="4"/>
        <v>0</v>
      </c>
      <c r="N31" s="27"/>
      <c r="O31" s="12">
        <f t="shared" si="5"/>
        <v>0</v>
      </c>
    </row>
    <row r="32" spans="1:15" s="22" customFormat="1" ht="30" hidden="1" x14ac:dyDescent="0.25">
      <c r="A32" s="23" t="s">
        <v>45</v>
      </c>
      <c r="B32" s="24" t="s">
        <v>46</v>
      </c>
      <c r="C32" s="44">
        <f>C33</f>
        <v>0</v>
      </c>
      <c r="D32" s="53"/>
      <c r="E32" s="12">
        <f t="shared" si="0"/>
        <v>0</v>
      </c>
      <c r="F32" s="28"/>
      <c r="G32" s="12">
        <f t="shared" si="1"/>
        <v>0</v>
      </c>
      <c r="H32" s="28"/>
      <c r="I32" s="12">
        <f t="shared" si="2"/>
        <v>0</v>
      </c>
      <c r="J32" s="28"/>
      <c r="K32" s="12">
        <f t="shared" si="3"/>
        <v>0</v>
      </c>
      <c r="L32" s="27"/>
      <c r="M32" s="12">
        <f t="shared" si="4"/>
        <v>0</v>
      </c>
      <c r="N32" s="27"/>
      <c r="O32" s="12">
        <f t="shared" si="5"/>
        <v>0</v>
      </c>
    </row>
    <row r="33" spans="1:15" s="22" customFormat="1" ht="90" hidden="1" x14ac:dyDescent="0.25">
      <c r="A33" s="23" t="s">
        <v>47</v>
      </c>
      <c r="B33" s="24" t="s">
        <v>48</v>
      </c>
      <c r="C33" s="44">
        <f>C34</f>
        <v>0</v>
      </c>
      <c r="D33" s="53"/>
      <c r="E33" s="12">
        <f t="shared" si="0"/>
        <v>0</v>
      </c>
      <c r="F33" s="28"/>
      <c r="G33" s="12">
        <f t="shared" si="1"/>
        <v>0</v>
      </c>
      <c r="H33" s="28"/>
      <c r="I33" s="12">
        <f t="shared" si="2"/>
        <v>0</v>
      </c>
      <c r="J33" s="28"/>
      <c r="K33" s="12">
        <f t="shared" si="3"/>
        <v>0</v>
      </c>
      <c r="L33" s="27"/>
      <c r="M33" s="12">
        <f t="shared" si="4"/>
        <v>0</v>
      </c>
      <c r="N33" s="27"/>
      <c r="O33" s="12">
        <f t="shared" si="5"/>
        <v>0</v>
      </c>
    </row>
    <row r="34" spans="1:15" s="22" customFormat="1" ht="90" hidden="1" x14ac:dyDescent="0.25">
      <c r="A34" s="23" t="s">
        <v>49</v>
      </c>
      <c r="B34" s="24" t="s">
        <v>50</v>
      </c>
      <c r="C34" s="44">
        <v>0</v>
      </c>
      <c r="D34" s="53"/>
      <c r="E34" s="12">
        <f t="shared" si="0"/>
        <v>0</v>
      </c>
      <c r="F34" s="28"/>
      <c r="G34" s="12">
        <f t="shared" si="1"/>
        <v>0</v>
      </c>
      <c r="H34" s="28"/>
      <c r="I34" s="12">
        <f t="shared" si="2"/>
        <v>0</v>
      </c>
      <c r="J34" s="28"/>
      <c r="K34" s="12">
        <f t="shared" si="3"/>
        <v>0</v>
      </c>
      <c r="L34" s="27"/>
      <c r="M34" s="12">
        <f t="shared" si="4"/>
        <v>0</v>
      </c>
      <c r="N34" s="27"/>
      <c r="O34" s="12">
        <f t="shared" si="5"/>
        <v>0</v>
      </c>
    </row>
    <row r="35" spans="1:15" s="22" customFormat="1" ht="30" hidden="1" x14ac:dyDescent="0.25">
      <c r="A35" s="23" t="s">
        <v>51</v>
      </c>
      <c r="B35" s="24" t="s">
        <v>52</v>
      </c>
      <c r="C35" s="44">
        <f>C36+C41</f>
        <v>0</v>
      </c>
      <c r="D35" s="53"/>
      <c r="E35" s="12">
        <f t="shared" si="0"/>
        <v>0</v>
      </c>
      <c r="F35" s="28"/>
      <c r="G35" s="12">
        <f t="shared" si="1"/>
        <v>0</v>
      </c>
      <c r="H35" s="28"/>
      <c r="I35" s="12">
        <f t="shared" si="2"/>
        <v>0</v>
      </c>
      <c r="J35" s="28"/>
      <c r="K35" s="12">
        <f t="shared" si="3"/>
        <v>0</v>
      </c>
      <c r="L35" s="27"/>
      <c r="M35" s="12">
        <f t="shared" si="4"/>
        <v>0</v>
      </c>
      <c r="N35" s="27"/>
      <c r="O35" s="12">
        <f t="shared" si="5"/>
        <v>0</v>
      </c>
    </row>
    <row r="36" spans="1:15" s="22" customFormat="1" ht="30" hidden="1" x14ac:dyDescent="0.25">
      <c r="A36" s="23" t="s">
        <v>53</v>
      </c>
      <c r="B36" s="24" t="s">
        <v>54</v>
      </c>
      <c r="C36" s="44">
        <f>C37+C39</f>
        <v>0</v>
      </c>
      <c r="D36" s="53"/>
      <c r="E36" s="12">
        <f t="shared" si="0"/>
        <v>0</v>
      </c>
      <c r="F36" s="28"/>
      <c r="G36" s="12">
        <f t="shared" si="1"/>
        <v>0</v>
      </c>
      <c r="H36" s="28"/>
      <c r="I36" s="12">
        <f t="shared" si="2"/>
        <v>0</v>
      </c>
      <c r="J36" s="28"/>
      <c r="K36" s="12">
        <f t="shared" si="3"/>
        <v>0</v>
      </c>
      <c r="L36" s="27"/>
      <c r="M36" s="12">
        <f t="shared" si="4"/>
        <v>0</v>
      </c>
      <c r="N36" s="27"/>
      <c r="O36" s="12">
        <f t="shared" si="5"/>
        <v>0</v>
      </c>
    </row>
    <row r="37" spans="1:15" s="22" customFormat="1" ht="30" hidden="1" x14ac:dyDescent="0.25">
      <c r="A37" s="23" t="s">
        <v>55</v>
      </c>
      <c r="B37" s="24" t="s">
        <v>56</v>
      </c>
      <c r="C37" s="44">
        <f>C38</f>
        <v>0</v>
      </c>
      <c r="D37" s="53"/>
      <c r="E37" s="12">
        <f t="shared" si="0"/>
        <v>0</v>
      </c>
      <c r="F37" s="28"/>
      <c r="G37" s="12">
        <f t="shared" si="1"/>
        <v>0</v>
      </c>
      <c r="H37" s="28"/>
      <c r="I37" s="12">
        <f t="shared" si="2"/>
        <v>0</v>
      </c>
      <c r="J37" s="28"/>
      <c r="K37" s="12">
        <f t="shared" si="3"/>
        <v>0</v>
      </c>
      <c r="L37" s="27"/>
      <c r="M37" s="12">
        <f t="shared" si="4"/>
        <v>0</v>
      </c>
      <c r="N37" s="27"/>
      <c r="O37" s="12">
        <f t="shared" si="5"/>
        <v>0</v>
      </c>
    </row>
    <row r="38" spans="1:15" s="22" customFormat="1" ht="45" hidden="1" x14ac:dyDescent="0.25">
      <c r="A38" s="23" t="s">
        <v>57</v>
      </c>
      <c r="B38" s="24" t="s">
        <v>58</v>
      </c>
      <c r="C38" s="44">
        <v>0</v>
      </c>
      <c r="D38" s="53"/>
      <c r="E38" s="12">
        <f t="shared" si="0"/>
        <v>0</v>
      </c>
      <c r="F38" s="28"/>
      <c r="G38" s="12">
        <f t="shared" si="1"/>
        <v>0</v>
      </c>
      <c r="H38" s="28"/>
      <c r="I38" s="12">
        <f t="shared" si="2"/>
        <v>0</v>
      </c>
      <c r="J38" s="28"/>
      <c r="K38" s="12">
        <f t="shared" si="3"/>
        <v>0</v>
      </c>
      <c r="L38" s="27"/>
      <c r="M38" s="12">
        <f t="shared" si="4"/>
        <v>0</v>
      </c>
      <c r="N38" s="27"/>
      <c r="O38" s="12">
        <f t="shared" si="5"/>
        <v>0</v>
      </c>
    </row>
    <row r="39" spans="1:15" s="22" customFormat="1" ht="45" hidden="1" x14ac:dyDescent="0.25">
      <c r="A39" s="23" t="s">
        <v>59</v>
      </c>
      <c r="B39" s="24" t="s">
        <v>60</v>
      </c>
      <c r="C39" s="44">
        <f>C40</f>
        <v>0</v>
      </c>
      <c r="D39" s="53"/>
      <c r="E39" s="12">
        <f t="shared" si="0"/>
        <v>0</v>
      </c>
      <c r="F39" s="28"/>
      <c r="G39" s="12">
        <f t="shared" si="1"/>
        <v>0</v>
      </c>
      <c r="H39" s="28"/>
      <c r="I39" s="12">
        <f t="shared" si="2"/>
        <v>0</v>
      </c>
      <c r="J39" s="28"/>
      <c r="K39" s="12">
        <f t="shared" si="3"/>
        <v>0</v>
      </c>
      <c r="L39" s="27"/>
      <c r="M39" s="12">
        <f t="shared" si="4"/>
        <v>0</v>
      </c>
      <c r="N39" s="27"/>
      <c r="O39" s="12">
        <f t="shared" si="5"/>
        <v>0</v>
      </c>
    </row>
    <row r="40" spans="1:15" s="22" customFormat="1" ht="60" hidden="1" x14ac:dyDescent="0.25">
      <c r="A40" s="23" t="s">
        <v>61</v>
      </c>
      <c r="B40" s="24" t="s">
        <v>62</v>
      </c>
      <c r="C40" s="44">
        <v>0</v>
      </c>
      <c r="D40" s="53"/>
      <c r="E40" s="12">
        <f t="shared" si="0"/>
        <v>0</v>
      </c>
      <c r="F40" s="28"/>
      <c r="G40" s="12">
        <f t="shared" si="1"/>
        <v>0</v>
      </c>
      <c r="H40" s="28"/>
      <c r="I40" s="12">
        <f t="shared" si="2"/>
        <v>0</v>
      </c>
      <c r="J40" s="28"/>
      <c r="K40" s="12">
        <f t="shared" si="3"/>
        <v>0</v>
      </c>
      <c r="L40" s="27"/>
      <c r="M40" s="12">
        <f t="shared" si="4"/>
        <v>0</v>
      </c>
      <c r="N40" s="27"/>
      <c r="O40" s="12">
        <f t="shared" si="5"/>
        <v>0</v>
      </c>
    </row>
    <row r="41" spans="1:15" s="22" customFormat="1" ht="30" hidden="1" x14ac:dyDescent="0.25">
      <c r="A41" s="23" t="s">
        <v>63</v>
      </c>
      <c r="B41" s="24" t="s">
        <v>64</v>
      </c>
      <c r="C41" s="44">
        <f>C42</f>
        <v>0</v>
      </c>
      <c r="D41" s="53"/>
      <c r="E41" s="12">
        <f t="shared" si="0"/>
        <v>0</v>
      </c>
      <c r="F41" s="28"/>
      <c r="G41" s="12">
        <f t="shared" si="1"/>
        <v>0</v>
      </c>
      <c r="H41" s="28"/>
      <c r="I41" s="12">
        <f t="shared" si="2"/>
        <v>0</v>
      </c>
      <c r="J41" s="28"/>
      <c r="K41" s="12">
        <f t="shared" si="3"/>
        <v>0</v>
      </c>
      <c r="L41" s="27"/>
      <c r="M41" s="12">
        <f t="shared" si="4"/>
        <v>0</v>
      </c>
      <c r="N41" s="27"/>
      <c r="O41" s="12">
        <f t="shared" si="5"/>
        <v>0</v>
      </c>
    </row>
    <row r="42" spans="1:15" s="22" customFormat="1" ht="30" hidden="1" x14ac:dyDescent="0.25">
      <c r="A42" s="23" t="s">
        <v>65</v>
      </c>
      <c r="B42" s="24" t="s">
        <v>66</v>
      </c>
      <c r="C42" s="44">
        <f>C43</f>
        <v>0</v>
      </c>
      <c r="D42" s="53"/>
      <c r="E42" s="12">
        <f t="shared" si="0"/>
        <v>0</v>
      </c>
      <c r="F42" s="28"/>
      <c r="G42" s="12">
        <f t="shared" si="1"/>
        <v>0</v>
      </c>
      <c r="H42" s="28"/>
      <c r="I42" s="12">
        <f t="shared" si="2"/>
        <v>0</v>
      </c>
      <c r="J42" s="28"/>
      <c r="K42" s="12">
        <f t="shared" si="3"/>
        <v>0</v>
      </c>
      <c r="L42" s="27"/>
      <c r="M42" s="12">
        <f t="shared" si="4"/>
        <v>0</v>
      </c>
      <c r="N42" s="27"/>
      <c r="O42" s="12">
        <f t="shared" si="5"/>
        <v>0</v>
      </c>
    </row>
    <row r="43" spans="1:15" s="22" customFormat="1" ht="45" hidden="1" x14ac:dyDescent="0.25">
      <c r="A43" s="23" t="s">
        <v>67</v>
      </c>
      <c r="B43" s="24" t="s">
        <v>68</v>
      </c>
      <c r="C43" s="44">
        <v>0</v>
      </c>
      <c r="D43" s="53"/>
      <c r="E43" s="12">
        <f t="shared" si="0"/>
        <v>0</v>
      </c>
      <c r="F43" s="28"/>
      <c r="G43" s="12">
        <f t="shared" si="1"/>
        <v>0</v>
      </c>
      <c r="H43" s="28"/>
      <c r="I43" s="12">
        <f t="shared" si="2"/>
        <v>0</v>
      </c>
      <c r="J43" s="28"/>
      <c r="K43" s="12">
        <f t="shared" si="3"/>
        <v>0</v>
      </c>
      <c r="L43" s="27"/>
      <c r="M43" s="12">
        <f t="shared" si="4"/>
        <v>0</v>
      </c>
      <c r="N43" s="27"/>
      <c r="O43" s="12">
        <f t="shared" si="5"/>
        <v>0</v>
      </c>
    </row>
    <row r="44" spans="1:15" s="22" customFormat="1" ht="30" hidden="1" x14ac:dyDescent="0.25">
      <c r="A44" s="23" t="s">
        <v>69</v>
      </c>
      <c r="B44" s="24" t="s">
        <v>70</v>
      </c>
      <c r="C44" s="44">
        <v>0</v>
      </c>
      <c r="D44" s="53"/>
      <c r="E44" s="12">
        <f t="shared" si="0"/>
        <v>0</v>
      </c>
      <c r="F44" s="28"/>
      <c r="G44" s="12">
        <f t="shared" si="1"/>
        <v>0</v>
      </c>
      <c r="H44" s="28"/>
      <c r="I44" s="12">
        <f t="shared" si="2"/>
        <v>0</v>
      </c>
      <c r="J44" s="28"/>
      <c r="K44" s="12">
        <f t="shared" si="3"/>
        <v>0</v>
      </c>
      <c r="L44" s="27"/>
      <c r="M44" s="12">
        <f t="shared" si="4"/>
        <v>0</v>
      </c>
      <c r="N44" s="27"/>
      <c r="O44" s="12">
        <f t="shared" si="5"/>
        <v>0</v>
      </c>
    </row>
    <row r="45" spans="1:15" s="22" customFormat="1" ht="30" hidden="1" x14ac:dyDescent="0.25">
      <c r="A45" s="23" t="s">
        <v>71</v>
      </c>
      <c r="B45" s="24" t="s">
        <v>72</v>
      </c>
      <c r="C45" s="44">
        <v>0</v>
      </c>
      <c r="D45" s="53"/>
      <c r="E45" s="12">
        <f t="shared" si="0"/>
        <v>0</v>
      </c>
      <c r="F45" s="28"/>
      <c r="G45" s="12">
        <f t="shared" si="1"/>
        <v>0</v>
      </c>
      <c r="H45" s="28"/>
      <c r="I45" s="12">
        <f t="shared" si="2"/>
        <v>0</v>
      </c>
      <c r="J45" s="28"/>
      <c r="K45" s="12">
        <f t="shared" si="3"/>
        <v>0</v>
      </c>
      <c r="L45" s="27"/>
      <c r="M45" s="12">
        <f t="shared" si="4"/>
        <v>0</v>
      </c>
      <c r="N45" s="27"/>
      <c r="O45" s="12">
        <f t="shared" si="5"/>
        <v>0</v>
      </c>
    </row>
    <row r="46" spans="1:15" s="22" customFormat="1" ht="30" hidden="1" x14ac:dyDescent="0.25">
      <c r="A46" s="23" t="s">
        <v>73</v>
      </c>
      <c r="B46" s="24" t="s">
        <v>74</v>
      </c>
      <c r="C46" s="44">
        <v>0</v>
      </c>
      <c r="D46" s="53"/>
      <c r="E46" s="12">
        <f t="shared" si="0"/>
        <v>0</v>
      </c>
      <c r="F46" s="28"/>
      <c r="G46" s="12">
        <f t="shared" si="1"/>
        <v>0</v>
      </c>
      <c r="H46" s="28"/>
      <c r="I46" s="12">
        <f t="shared" si="2"/>
        <v>0</v>
      </c>
      <c r="J46" s="28"/>
      <c r="K46" s="12">
        <f t="shared" si="3"/>
        <v>0</v>
      </c>
      <c r="L46" s="27"/>
      <c r="M46" s="12">
        <f t="shared" si="4"/>
        <v>0</v>
      </c>
      <c r="N46" s="27"/>
      <c r="O46" s="12">
        <f t="shared" si="5"/>
        <v>0</v>
      </c>
    </row>
    <row r="47" spans="1:15" s="22" customFormat="1" ht="28.5" x14ac:dyDescent="0.25">
      <c r="A47" s="19" t="s">
        <v>75</v>
      </c>
      <c r="B47" s="20" t="s">
        <v>76</v>
      </c>
      <c r="C47" s="43">
        <f>SUM(C48+C55)</f>
        <v>65752.600000000093</v>
      </c>
      <c r="D47" s="43">
        <f>SUM(D48+D55)</f>
        <v>-893.59999999997672</v>
      </c>
      <c r="E47" s="49">
        <f t="shared" si="0"/>
        <v>64859.000000000116</v>
      </c>
      <c r="F47" s="21">
        <f>SUM(F48+F55)</f>
        <v>0</v>
      </c>
      <c r="G47" s="12">
        <f t="shared" si="1"/>
        <v>64859.000000000116</v>
      </c>
      <c r="H47" s="21">
        <f>SUM(H48+H55)</f>
        <v>0</v>
      </c>
      <c r="I47" s="12">
        <f t="shared" si="2"/>
        <v>64859.000000000116</v>
      </c>
      <c r="J47" s="21">
        <f>SUM(J48+J55)</f>
        <v>0</v>
      </c>
      <c r="K47" s="12">
        <f t="shared" si="3"/>
        <v>64859.000000000116</v>
      </c>
      <c r="L47" s="21">
        <f>SUM(L48+L55)</f>
        <v>0</v>
      </c>
      <c r="M47" s="12">
        <f t="shared" si="4"/>
        <v>64859.000000000116</v>
      </c>
      <c r="N47" s="21">
        <f>SUM(N48+N55)</f>
        <v>0</v>
      </c>
      <c r="O47" s="12">
        <f t="shared" si="5"/>
        <v>64859.000000000116</v>
      </c>
    </row>
    <row r="48" spans="1:15" s="22" customFormat="1" x14ac:dyDescent="0.25">
      <c r="A48" s="23" t="s">
        <v>77</v>
      </c>
      <c r="B48" s="24" t="s">
        <v>78</v>
      </c>
      <c r="C48" s="44">
        <f>C52+C49</f>
        <v>-3486061.6</v>
      </c>
      <c r="D48" s="44">
        <f>D52+D49</f>
        <v>-665167.5</v>
      </c>
      <c r="E48" s="12">
        <f t="shared" si="0"/>
        <v>-4151229.1</v>
      </c>
      <c r="F48" s="25">
        <f>F52+F49</f>
        <v>0</v>
      </c>
      <c r="G48" s="12">
        <f t="shared" si="1"/>
        <v>-4151229.1</v>
      </c>
      <c r="H48" s="25">
        <f>H52+H49</f>
        <v>0</v>
      </c>
      <c r="I48" s="12">
        <f t="shared" si="2"/>
        <v>-4151229.1</v>
      </c>
      <c r="J48" s="25">
        <f>J52+J49</f>
        <v>0</v>
      </c>
      <c r="K48" s="12">
        <f t="shared" si="3"/>
        <v>-4151229.1</v>
      </c>
      <c r="L48" s="25">
        <f>L52+L49</f>
        <v>0</v>
      </c>
      <c r="M48" s="12">
        <f t="shared" si="4"/>
        <v>-4151229.1</v>
      </c>
      <c r="N48" s="25">
        <f>N52+N49</f>
        <v>0</v>
      </c>
      <c r="O48" s="12">
        <f t="shared" si="5"/>
        <v>-4151229.1</v>
      </c>
    </row>
    <row r="49" spans="1:15" s="22" customFormat="1" x14ac:dyDescent="0.25">
      <c r="A49" s="23" t="s">
        <v>79</v>
      </c>
      <c r="B49" s="24" t="s">
        <v>80</v>
      </c>
      <c r="C49" s="44">
        <f>C50</f>
        <v>0</v>
      </c>
      <c r="D49" s="44">
        <f t="shared" ref="D49:N50" si="10">D50</f>
        <v>0</v>
      </c>
      <c r="E49" s="12">
        <f t="shared" si="0"/>
        <v>0</v>
      </c>
      <c r="F49" s="25">
        <f t="shared" si="10"/>
        <v>0</v>
      </c>
      <c r="G49" s="12">
        <f t="shared" si="1"/>
        <v>0</v>
      </c>
      <c r="H49" s="25">
        <f t="shared" si="10"/>
        <v>0</v>
      </c>
      <c r="I49" s="12">
        <f t="shared" si="2"/>
        <v>0</v>
      </c>
      <c r="J49" s="25">
        <f t="shared" si="10"/>
        <v>0</v>
      </c>
      <c r="K49" s="12">
        <f t="shared" si="3"/>
        <v>0</v>
      </c>
      <c r="L49" s="25">
        <f t="shared" si="10"/>
        <v>0</v>
      </c>
      <c r="M49" s="12">
        <f t="shared" si="4"/>
        <v>0</v>
      </c>
      <c r="N49" s="25">
        <f t="shared" si="10"/>
        <v>0</v>
      </c>
      <c r="O49" s="12">
        <f t="shared" si="5"/>
        <v>0</v>
      </c>
    </row>
    <row r="50" spans="1:15" s="22" customFormat="1" ht="30" x14ac:dyDescent="0.25">
      <c r="A50" s="23" t="s">
        <v>81</v>
      </c>
      <c r="B50" s="24" t="s">
        <v>82</v>
      </c>
      <c r="C50" s="44">
        <f>C51</f>
        <v>0</v>
      </c>
      <c r="D50" s="44">
        <f t="shared" si="10"/>
        <v>0</v>
      </c>
      <c r="E50" s="12">
        <f t="shared" si="0"/>
        <v>0</v>
      </c>
      <c r="F50" s="25">
        <f t="shared" si="10"/>
        <v>0</v>
      </c>
      <c r="G50" s="12">
        <f t="shared" si="1"/>
        <v>0</v>
      </c>
      <c r="H50" s="25">
        <f t="shared" si="10"/>
        <v>0</v>
      </c>
      <c r="I50" s="12">
        <f t="shared" si="2"/>
        <v>0</v>
      </c>
      <c r="J50" s="25">
        <f t="shared" si="10"/>
        <v>0</v>
      </c>
      <c r="K50" s="12">
        <f t="shared" si="3"/>
        <v>0</v>
      </c>
      <c r="L50" s="25">
        <f t="shared" si="10"/>
        <v>0</v>
      </c>
      <c r="M50" s="12">
        <f t="shared" si="4"/>
        <v>0</v>
      </c>
      <c r="N50" s="25">
        <f t="shared" si="10"/>
        <v>0</v>
      </c>
      <c r="O50" s="12">
        <f t="shared" si="5"/>
        <v>0</v>
      </c>
    </row>
    <row r="51" spans="1:15" s="22" customFormat="1" ht="30" x14ac:dyDescent="0.25">
      <c r="A51" s="23" t="s">
        <v>111</v>
      </c>
      <c r="B51" s="24" t="s">
        <v>83</v>
      </c>
      <c r="C51" s="44">
        <v>0</v>
      </c>
      <c r="D51" s="53"/>
      <c r="E51" s="12">
        <f t="shared" si="0"/>
        <v>0</v>
      </c>
      <c r="F51" s="28"/>
      <c r="G51" s="12">
        <f t="shared" si="1"/>
        <v>0</v>
      </c>
      <c r="H51" s="28"/>
      <c r="I51" s="12">
        <f t="shared" si="2"/>
        <v>0</v>
      </c>
      <c r="J51" s="28"/>
      <c r="K51" s="12">
        <f t="shared" si="3"/>
        <v>0</v>
      </c>
      <c r="L51" s="27"/>
      <c r="M51" s="12">
        <f t="shared" si="4"/>
        <v>0</v>
      </c>
      <c r="N51" s="27"/>
      <c r="O51" s="12">
        <f t="shared" si="5"/>
        <v>0</v>
      </c>
    </row>
    <row r="52" spans="1:15" s="22" customFormat="1" x14ac:dyDescent="0.25">
      <c r="A52" s="23" t="s">
        <v>84</v>
      </c>
      <c r="B52" s="24" t="s">
        <v>124</v>
      </c>
      <c r="C52" s="44">
        <f>C53</f>
        <v>-3486061.6</v>
      </c>
      <c r="D52" s="54">
        <f t="shared" ref="D52:N53" si="11">D53</f>
        <v>-665167.5</v>
      </c>
      <c r="E52" s="12">
        <f t="shared" si="0"/>
        <v>-4151229.1</v>
      </c>
      <c r="F52" s="29">
        <f t="shared" si="11"/>
        <v>0</v>
      </c>
      <c r="G52" s="12">
        <f t="shared" si="1"/>
        <v>-4151229.1</v>
      </c>
      <c r="H52" s="29">
        <f t="shared" si="11"/>
        <v>0</v>
      </c>
      <c r="I52" s="12">
        <f t="shared" si="2"/>
        <v>-4151229.1</v>
      </c>
      <c r="J52" s="29">
        <f t="shared" si="11"/>
        <v>0</v>
      </c>
      <c r="K52" s="12">
        <f t="shared" si="3"/>
        <v>-4151229.1</v>
      </c>
      <c r="L52" s="25">
        <f t="shared" si="11"/>
        <v>0</v>
      </c>
      <c r="M52" s="12">
        <f t="shared" si="4"/>
        <v>-4151229.1</v>
      </c>
      <c r="N52" s="25">
        <f t="shared" si="11"/>
        <v>0</v>
      </c>
      <c r="O52" s="12">
        <f t="shared" si="5"/>
        <v>-4151229.1</v>
      </c>
    </row>
    <row r="53" spans="1:15" s="22" customFormat="1" x14ac:dyDescent="0.25">
      <c r="A53" s="23" t="s">
        <v>85</v>
      </c>
      <c r="B53" s="24" t="s">
        <v>125</v>
      </c>
      <c r="C53" s="44">
        <f>C54</f>
        <v>-3486061.6</v>
      </c>
      <c r="D53" s="54">
        <f t="shared" si="11"/>
        <v>-665167.5</v>
      </c>
      <c r="E53" s="12">
        <f t="shared" si="0"/>
        <v>-4151229.1</v>
      </c>
      <c r="F53" s="29">
        <f t="shared" si="11"/>
        <v>0</v>
      </c>
      <c r="G53" s="12">
        <f t="shared" si="1"/>
        <v>-4151229.1</v>
      </c>
      <c r="H53" s="29">
        <f t="shared" si="11"/>
        <v>0</v>
      </c>
      <c r="I53" s="12">
        <f t="shared" si="2"/>
        <v>-4151229.1</v>
      </c>
      <c r="J53" s="29">
        <f t="shared" si="11"/>
        <v>0</v>
      </c>
      <c r="K53" s="12">
        <f t="shared" si="3"/>
        <v>-4151229.1</v>
      </c>
      <c r="L53" s="25">
        <f t="shared" si="11"/>
        <v>0</v>
      </c>
      <c r="M53" s="12">
        <f t="shared" si="4"/>
        <v>-4151229.1</v>
      </c>
      <c r="N53" s="25">
        <f t="shared" si="11"/>
        <v>0</v>
      </c>
      <c r="O53" s="12">
        <f t="shared" si="5"/>
        <v>-4151229.1</v>
      </c>
    </row>
    <row r="54" spans="1:15" s="22" customFormat="1" ht="30" x14ac:dyDescent="0.25">
      <c r="A54" s="23" t="s">
        <v>86</v>
      </c>
      <c r="B54" s="24" t="s">
        <v>126</v>
      </c>
      <c r="C54" s="44">
        <v>-3486061.6</v>
      </c>
      <c r="D54" s="55">
        <v>-665167.5</v>
      </c>
      <c r="E54" s="12">
        <f t="shared" si="0"/>
        <v>-4151229.1</v>
      </c>
      <c r="F54" s="26"/>
      <c r="G54" s="12">
        <f t="shared" si="1"/>
        <v>-4151229.1</v>
      </c>
      <c r="H54" s="26"/>
      <c r="I54" s="12">
        <f t="shared" si="2"/>
        <v>-4151229.1</v>
      </c>
      <c r="J54" s="26"/>
      <c r="K54" s="12">
        <f t="shared" si="3"/>
        <v>-4151229.1</v>
      </c>
      <c r="L54" s="27"/>
      <c r="M54" s="12">
        <f t="shared" si="4"/>
        <v>-4151229.1</v>
      </c>
      <c r="N54" s="27"/>
      <c r="O54" s="12">
        <f t="shared" si="5"/>
        <v>-4151229.1</v>
      </c>
    </row>
    <row r="55" spans="1:15" s="22" customFormat="1" x14ac:dyDescent="0.25">
      <c r="A55" s="23" t="s">
        <v>87</v>
      </c>
      <c r="B55" s="24" t="s">
        <v>88</v>
      </c>
      <c r="C55" s="44">
        <f>C56+C59</f>
        <v>3551814.2</v>
      </c>
      <c r="D55" s="54">
        <f>SUM(D556+D59)</f>
        <v>664273.9</v>
      </c>
      <c r="E55" s="12">
        <f t="shared" si="0"/>
        <v>4216088.1000000006</v>
      </c>
      <c r="F55" s="29">
        <f>SUM(F556+F59)</f>
        <v>0</v>
      </c>
      <c r="G55" s="12">
        <f t="shared" si="1"/>
        <v>4216088.1000000006</v>
      </c>
      <c r="H55" s="29">
        <f>SUM(H556+H59)</f>
        <v>0</v>
      </c>
      <c r="I55" s="12">
        <f t="shared" si="2"/>
        <v>4216088.1000000006</v>
      </c>
      <c r="J55" s="29">
        <f>SUM(J556+J59)</f>
        <v>0</v>
      </c>
      <c r="K55" s="12">
        <f t="shared" si="3"/>
        <v>4216088.1000000006</v>
      </c>
      <c r="L55" s="25">
        <f>SUM(L556+L59)</f>
        <v>0</v>
      </c>
      <c r="M55" s="12">
        <f t="shared" si="4"/>
        <v>4216088.1000000006</v>
      </c>
      <c r="N55" s="25">
        <f>SUM(N556+N59)</f>
        <v>0</v>
      </c>
      <c r="O55" s="12">
        <f t="shared" si="5"/>
        <v>4216088.1000000006</v>
      </c>
    </row>
    <row r="56" spans="1:15" s="22" customFormat="1" hidden="1" x14ac:dyDescent="0.25">
      <c r="A56" s="23" t="s">
        <v>89</v>
      </c>
      <c r="B56" s="24" t="s">
        <v>90</v>
      </c>
      <c r="C56" s="44">
        <f>C57</f>
        <v>0</v>
      </c>
      <c r="D56" s="54">
        <f t="shared" ref="D56:N57" si="12">D57</f>
        <v>0</v>
      </c>
      <c r="E56" s="12">
        <f t="shared" si="0"/>
        <v>0</v>
      </c>
      <c r="F56" s="29">
        <f t="shared" si="12"/>
        <v>0</v>
      </c>
      <c r="G56" s="12">
        <f t="shared" si="1"/>
        <v>0</v>
      </c>
      <c r="H56" s="29">
        <f t="shared" si="12"/>
        <v>0</v>
      </c>
      <c r="I56" s="12">
        <f t="shared" si="2"/>
        <v>0</v>
      </c>
      <c r="J56" s="29">
        <f t="shared" si="12"/>
        <v>0</v>
      </c>
      <c r="K56" s="12">
        <f t="shared" si="3"/>
        <v>0</v>
      </c>
      <c r="L56" s="25">
        <f t="shared" si="12"/>
        <v>0</v>
      </c>
      <c r="M56" s="12">
        <f t="shared" si="4"/>
        <v>0</v>
      </c>
      <c r="N56" s="25">
        <f t="shared" si="12"/>
        <v>0</v>
      </c>
      <c r="O56" s="12">
        <f t="shared" si="5"/>
        <v>0</v>
      </c>
    </row>
    <row r="57" spans="1:15" s="22" customFormat="1" hidden="1" x14ac:dyDescent="0.25">
      <c r="A57" s="23" t="s">
        <v>91</v>
      </c>
      <c r="B57" s="24" t="s">
        <v>92</v>
      </c>
      <c r="C57" s="44">
        <f>SUM(C58)</f>
        <v>0</v>
      </c>
      <c r="D57" s="44">
        <f t="shared" si="12"/>
        <v>0</v>
      </c>
      <c r="E57" s="12">
        <f t="shared" si="0"/>
        <v>0</v>
      </c>
      <c r="F57" s="25">
        <f t="shared" si="12"/>
        <v>0</v>
      </c>
      <c r="G57" s="12">
        <f t="shared" si="1"/>
        <v>0</v>
      </c>
      <c r="H57" s="25">
        <f t="shared" si="12"/>
        <v>0</v>
      </c>
      <c r="I57" s="12">
        <f t="shared" si="2"/>
        <v>0</v>
      </c>
      <c r="J57" s="25">
        <f t="shared" si="12"/>
        <v>0</v>
      </c>
      <c r="K57" s="12">
        <f t="shared" si="3"/>
        <v>0</v>
      </c>
      <c r="L57" s="25">
        <f t="shared" si="12"/>
        <v>0</v>
      </c>
      <c r="M57" s="12">
        <f t="shared" si="4"/>
        <v>0</v>
      </c>
      <c r="N57" s="25">
        <f t="shared" si="12"/>
        <v>0</v>
      </c>
      <c r="O57" s="12">
        <f t="shared" si="5"/>
        <v>0</v>
      </c>
    </row>
    <row r="58" spans="1:15" s="22" customFormat="1" ht="30" hidden="1" x14ac:dyDescent="0.25">
      <c r="A58" s="23" t="s">
        <v>112</v>
      </c>
      <c r="B58" s="24" t="s">
        <v>93</v>
      </c>
      <c r="C58" s="44">
        <v>0</v>
      </c>
      <c r="D58" s="53"/>
      <c r="E58" s="12">
        <f t="shared" si="0"/>
        <v>0</v>
      </c>
      <c r="F58" s="28"/>
      <c r="G58" s="12">
        <f t="shared" si="1"/>
        <v>0</v>
      </c>
      <c r="H58" s="28"/>
      <c r="I58" s="12">
        <f t="shared" si="2"/>
        <v>0</v>
      </c>
      <c r="J58" s="28"/>
      <c r="K58" s="12">
        <f t="shared" si="3"/>
        <v>0</v>
      </c>
      <c r="L58" s="27"/>
      <c r="M58" s="12">
        <f t="shared" si="4"/>
        <v>0</v>
      </c>
      <c r="N58" s="27"/>
      <c r="O58" s="12">
        <f t="shared" si="5"/>
        <v>0</v>
      </c>
    </row>
    <row r="59" spans="1:15" s="22" customFormat="1" x14ac:dyDescent="0.25">
      <c r="A59" s="23" t="s">
        <v>94</v>
      </c>
      <c r="B59" s="24" t="s">
        <v>95</v>
      </c>
      <c r="C59" s="44">
        <f>SUM(C60+C62)</f>
        <v>3551814.2</v>
      </c>
      <c r="D59" s="44">
        <f>SUM(D60+D62)</f>
        <v>664273.9</v>
      </c>
      <c r="E59" s="12">
        <f t="shared" si="0"/>
        <v>4216088.1000000006</v>
      </c>
      <c r="F59" s="25">
        <f>F60-F62</f>
        <v>0</v>
      </c>
      <c r="G59" s="12">
        <f t="shared" si="1"/>
        <v>4216088.1000000006</v>
      </c>
      <c r="H59" s="25">
        <f>H60-H62</f>
        <v>0</v>
      </c>
      <c r="I59" s="12">
        <f t="shared" si="2"/>
        <v>4216088.1000000006</v>
      </c>
      <c r="J59" s="25">
        <f>J60-J62</f>
        <v>0</v>
      </c>
      <c r="K59" s="12">
        <f t="shared" si="3"/>
        <v>4216088.1000000006</v>
      </c>
      <c r="L59" s="25">
        <f>L60-L62</f>
        <v>0</v>
      </c>
      <c r="M59" s="12">
        <f t="shared" si="4"/>
        <v>4216088.1000000006</v>
      </c>
      <c r="N59" s="25">
        <f>N60-N62</f>
        <v>0</v>
      </c>
      <c r="O59" s="12">
        <f t="shared" si="5"/>
        <v>4216088.1000000006</v>
      </c>
    </row>
    <row r="60" spans="1:15" s="22" customFormat="1" x14ac:dyDescent="0.25">
      <c r="A60" s="23" t="s">
        <v>96</v>
      </c>
      <c r="B60" s="24" t="s">
        <v>127</v>
      </c>
      <c r="C60" s="44">
        <f>SUM(C61)</f>
        <v>3601814.2</v>
      </c>
      <c r="D60" s="44">
        <f t="shared" ref="D60:N60" si="13">SUM(D61)</f>
        <v>714273.9</v>
      </c>
      <c r="E60" s="12">
        <f t="shared" si="0"/>
        <v>4316088.1000000006</v>
      </c>
      <c r="F60" s="25">
        <f t="shared" si="13"/>
        <v>0</v>
      </c>
      <c r="G60" s="12">
        <f t="shared" si="1"/>
        <v>4316088.1000000006</v>
      </c>
      <c r="H60" s="25">
        <f t="shared" si="13"/>
        <v>0</v>
      </c>
      <c r="I60" s="12">
        <f t="shared" si="2"/>
        <v>4316088.1000000006</v>
      </c>
      <c r="J60" s="25">
        <f t="shared" si="13"/>
        <v>0</v>
      </c>
      <c r="K60" s="12">
        <f t="shared" si="3"/>
        <v>4316088.1000000006</v>
      </c>
      <c r="L60" s="25">
        <f t="shared" si="13"/>
        <v>0</v>
      </c>
      <c r="M60" s="12">
        <f t="shared" si="4"/>
        <v>4316088.1000000006</v>
      </c>
      <c r="N60" s="25">
        <f t="shared" si="13"/>
        <v>0</v>
      </c>
      <c r="O60" s="12">
        <f t="shared" si="5"/>
        <v>4316088.1000000006</v>
      </c>
    </row>
    <row r="61" spans="1:15" s="22" customFormat="1" ht="30" x14ac:dyDescent="0.25">
      <c r="A61" s="23" t="s">
        <v>97</v>
      </c>
      <c r="B61" s="24" t="s">
        <v>128</v>
      </c>
      <c r="C61" s="44">
        <v>3601814.2</v>
      </c>
      <c r="D61" s="55">
        <v>714273.9</v>
      </c>
      <c r="E61" s="12">
        <f t="shared" si="0"/>
        <v>4316088.1000000006</v>
      </c>
      <c r="F61" s="26"/>
      <c r="G61" s="12">
        <f t="shared" si="1"/>
        <v>4316088.1000000006</v>
      </c>
      <c r="H61" s="26"/>
      <c r="I61" s="12">
        <f t="shared" si="2"/>
        <v>4316088.1000000006</v>
      </c>
      <c r="J61" s="26"/>
      <c r="K61" s="12">
        <f t="shared" si="3"/>
        <v>4316088.1000000006</v>
      </c>
      <c r="L61" s="27"/>
      <c r="M61" s="12">
        <f t="shared" si="4"/>
        <v>4316088.1000000006</v>
      </c>
      <c r="N61" s="27"/>
      <c r="O61" s="12">
        <f t="shared" si="5"/>
        <v>4316088.1000000006</v>
      </c>
    </row>
    <row r="62" spans="1:15" s="22" customFormat="1" ht="31.5" x14ac:dyDescent="0.25">
      <c r="A62" s="23" t="s">
        <v>113</v>
      </c>
      <c r="B62" s="24" t="s">
        <v>129</v>
      </c>
      <c r="C62" s="44">
        <f>SUM(C63)</f>
        <v>-50000</v>
      </c>
      <c r="D62" s="44">
        <f t="shared" ref="D62:N62" si="14">SUM(D63)</f>
        <v>-50000</v>
      </c>
      <c r="E62" s="12">
        <f t="shared" si="0"/>
        <v>-100000</v>
      </c>
      <c r="F62" s="25">
        <f t="shared" si="14"/>
        <v>0</v>
      </c>
      <c r="G62" s="12">
        <f t="shared" si="1"/>
        <v>-100000</v>
      </c>
      <c r="H62" s="25">
        <f t="shared" si="14"/>
        <v>0</v>
      </c>
      <c r="I62" s="12">
        <f t="shared" si="2"/>
        <v>-100000</v>
      </c>
      <c r="J62" s="25">
        <f t="shared" si="14"/>
        <v>0</v>
      </c>
      <c r="K62" s="12">
        <f t="shared" si="3"/>
        <v>-100000</v>
      </c>
      <c r="L62" s="25">
        <f t="shared" si="14"/>
        <v>0</v>
      </c>
      <c r="M62" s="12">
        <f t="shared" si="4"/>
        <v>-100000</v>
      </c>
      <c r="N62" s="25">
        <f t="shared" si="14"/>
        <v>0</v>
      </c>
      <c r="O62" s="12">
        <f t="shared" si="5"/>
        <v>-100000</v>
      </c>
    </row>
    <row r="63" spans="1:15" s="22" customFormat="1" ht="40.5" customHeight="1" x14ac:dyDescent="0.25">
      <c r="A63" s="23" t="s">
        <v>114</v>
      </c>
      <c r="B63" s="24" t="s">
        <v>130</v>
      </c>
      <c r="C63" s="44">
        <v>-50000</v>
      </c>
      <c r="D63" s="44">
        <v>-50000</v>
      </c>
      <c r="E63" s="12">
        <f t="shared" si="0"/>
        <v>-100000</v>
      </c>
      <c r="F63" s="28"/>
      <c r="G63" s="12">
        <f t="shared" si="1"/>
        <v>-100000</v>
      </c>
      <c r="H63" s="28"/>
      <c r="I63" s="12">
        <f t="shared" si="2"/>
        <v>-100000</v>
      </c>
      <c r="J63" s="28"/>
      <c r="K63" s="12">
        <f t="shared" si="3"/>
        <v>-100000</v>
      </c>
      <c r="L63" s="27"/>
      <c r="M63" s="12">
        <f t="shared" si="4"/>
        <v>-100000</v>
      </c>
      <c r="N63" s="27"/>
      <c r="O63" s="12">
        <f t="shared" si="5"/>
        <v>-100000</v>
      </c>
    </row>
    <row r="64" spans="1:15" x14ac:dyDescent="0.25">
      <c r="A64" s="9" t="s">
        <v>98</v>
      </c>
      <c r="B64" s="10" t="s">
        <v>99</v>
      </c>
      <c r="C64" s="41">
        <f>C12+C47</f>
        <v>122934.60000000009</v>
      </c>
      <c r="D64" s="41">
        <f>D12+D47</f>
        <v>-893.59999999997672</v>
      </c>
      <c r="E64" s="49">
        <f t="shared" si="0"/>
        <v>122041.00000000012</v>
      </c>
      <c r="F64" s="17">
        <f>F12+F47</f>
        <v>0</v>
      </c>
      <c r="G64" s="12">
        <f t="shared" si="1"/>
        <v>122041.00000000012</v>
      </c>
      <c r="H64" s="17">
        <f>H12+H47</f>
        <v>0</v>
      </c>
      <c r="I64" s="12">
        <f t="shared" si="2"/>
        <v>122041.00000000012</v>
      </c>
      <c r="J64" s="17">
        <f>J12+J47</f>
        <v>0</v>
      </c>
      <c r="K64" s="12">
        <f t="shared" si="3"/>
        <v>122041.00000000012</v>
      </c>
      <c r="L64" s="17">
        <f>L12+L47</f>
        <v>0</v>
      </c>
      <c r="M64" s="12">
        <f t="shared" si="4"/>
        <v>122041.00000000012</v>
      </c>
      <c r="N64" s="17">
        <f>N12+N47</f>
        <v>0</v>
      </c>
      <c r="O64" s="12">
        <f t="shared" si="5"/>
        <v>122041.00000000012</v>
      </c>
    </row>
    <row r="67" spans="1:1" hidden="1" x14ac:dyDescent="0.25">
      <c r="A67" s="3" t="s">
        <v>133</v>
      </c>
    </row>
    <row r="68" spans="1:1" hidden="1" x14ac:dyDescent="0.25">
      <c r="A68" s="52">
        <f>SUM(A69:A73)</f>
        <v>65659792.160000004</v>
      </c>
    </row>
    <row r="69" spans="1:1" hidden="1" x14ac:dyDescent="0.25">
      <c r="A69" s="50">
        <v>17299510.199999999</v>
      </c>
    </row>
    <row r="70" spans="1:1" hidden="1" x14ac:dyDescent="0.25">
      <c r="A70" s="50">
        <v>1230680.52</v>
      </c>
    </row>
    <row r="71" spans="1:1" hidden="1" x14ac:dyDescent="0.25">
      <c r="A71" s="50">
        <v>31032197.370000001</v>
      </c>
    </row>
    <row r="72" spans="1:1" hidden="1" x14ac:dyDescent="0.25">
      <c r="A72" s="50">
        <v>15781879.289999999</v>
      </c>
    </row>
    <row r="73" spans="1:1" hidden="1" x14ac:dyDescent="0.25">
      <c r="A73" s="50">
        <v>315524.78000000003</v>
      </c>
    </row>
    <row r="74" spans="1:1" hidden="1" x14ac:dyDescent="0.25">
      <c r="A74" s="52">
        <f>SUM(A75:A76)</f>
        <v>4960990.8600000003</v>
      </c>
    </row>
    <row r="75" spans="1:1" hidden="1" x14ac:dyDescent="0.25">
      <c r="A75" s="50">
        <v>92770</v>
      </c>
    </row>
    <row r="76" spans="1:1" hidden="1" x14ac:dyDescent="0.25">
      <c r="A76" s="50">
        <v>4868220.8600000003</v>
      </c>
    </row>
    <row r="77" spans="1:1" hidden="1" x14ac:dyDescent="0.25">
      <c r="A77" s="52">
        <f>SUM(A78)</f>
        <v>54923982.590000004</v>
      </c>
    </row>
    <row r="78" spans="1:1" hidden="1" x14ac:dyDescent="0.25">
      <c r="A78" s="50">
        <v>54923982.590000004</v>
      </c>
    </row>
    <row r="79" spans="1:1" hidden="1" x14ac:dyDescent="0.25">
      <c r="A79" s="51" t="s">
        <v>134</v>
      </c>
    </row>
    <row r="80" spans="1:1" hidden="1" x14ac:dyDescent="0.25">
      <c r="A80" s="52">
        <f>SUM(A68+A74+A77)</f>
        <v>125544765.61000001</v>
      </c>
    </row>
    <row r="81" hidden="1" x14ac:dyDescent="0.25"/>
  </sheetData>
  <mergeCells count="16">
    <mergeCell ref="A6:C6"/>
    <mergeCell ref="O9:O10"/>
    <mergeCell ref="A9:A10"/>
    <mergeCell ref="B9:B10"/>
    <mergeCell ref="C9:C10"/>
    <mergeCell ref="D9:D10"/>
    <mergeCell ref="J9:J10"/>
    <mergeCell ref="K9:K10"/>
    <mergeCell ref="L9:L10"/>
    <mergeCell ref="M9:M10"/>
    <mergeCell ref="N9:N10"/>
    <mergeCell ref="E9:E10"/>
    <mergeCell ref="F9:F10"/>
    <mergeCell ref="G9:G10"/>
    <mergeCell ref="H9:H10"/>
    <mergeCell ref="I9:I10"/>
  </mergeCells>
  <pageMargins left="1.1023622047244095" right="0" top="0.74803149606299213" bottom="0.39370078740157483" header="0.31496062992125984" footer="0.31496062992125984"/>
  <pageSetup paperSize="9" scale="6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37"/>
  <sheetViews>
    <sheetView zoomScaleNormal="100" workbookViewId="0">
      <selection activeCell="H8" sqref="H8"/>
    </sheetView>
  </sheetViews>
  <sheetFormatPr defaultRowHeight="15.75" x14ac:dyDescent="0.25"/>
  <cols>
    <col min="1" max="1" width="52" style="1" customWidth="1"/>
    <col min="2" max="2" width="26.28515625" style="1" customWidth="1"/>
    <col min="3" max="256" width="9.140625" style="1"/>
    <col min="257" max="257" width="52" style="1" customWidth="1"/>
    <col min="258" max="258" width="26.28515625" style="1" customWidth="1"/>
    <col min="259" max="512" width="9.140625" style="1"/>
    <col min="513" max="513" width="52" style="1" customWidth="1"/>
    <col min="514" max="514" width="26.28515625" style="1" customWidth="1"/>
    <col min="515" max="768" width="9.140625" style="1"/>
    <col min="769" max="769" width="52" style="1" customWidth="1"/>
    <col min="770" max="770" width="26.28515625" style="1" customWidth="1"/>
    <col min="771" max="1024" width="9.140625" style="1"/>
    <col min="1025" max="1025" width="52" style="1" customWidth="1"/>
    <col min="1026" max="1026" width="26.28515625" style="1" customWidth="1"/>
    <col min="1027" max="1280" width="9.140625" style="1"/>
    <col min="1281" max="1281" width="52" style="1" customWidth="1"/>
    <col min="1282" max="1282" width="26.28515625" style="1" customWidth="1"/>
    <col min="1283" max="1536" width="9.140625" style="1"/>
    <col min="1537" max="1537" width="52" style="1" customWidth="1"/>
    <col min="1538" max="1538" width="26.28515625" style="1" customWidth="1"/>
    <col min="1539" max="1792" width="9.140625" style="1"/>
    <col min="1793" max="1793" width="52" style="1" customWidth="1"/>
    <col min="1794" max="1794" width="26.28515625" style="1" customWidth="1"/>
    <col min="1795" max="2048" width="9.140625" style="1"/>
    <col min="2049" max="2049" width="52" style="1" customWidth="1"/>
    <col min="2050" max="2050" width="26.28515625" style="1" customWidth="1"/>
    <col min="2051" max="2304" width="9.140625" style="1"/>
    <col min="2305" max="2305" width="52" style="1" customWidth="1"/>
    <col min="2306" max="2306" width="26.28515625" style="1" customWidth="1"/>
    <col min="2307" max="2560" width="9.140625" style="1"/>
    <col min="2561" max="2561" width="52" style="1" customWidth="1"/>
    <col min="2562" max="2562" width="26.28515625" style="1" customWidth="1"/>
    <col min="2563" max="2816" width="9.140625" style="1"/>
    <col min="2817" max="2817" width="52" style="1" customWidth="1"/>
    <col min="2818" max="2818" width="26.28515625" style="1" customWidth="1"/>
    <col min="2819" max="3072" width="9.140625" style="1"/>
    <col min="3073" max="3073" width="52" style="1" customWidth="1"/>
    <col min="3074" max="3074" width="26.28515625" style="1" customWidth="1"/>
    <col min="3075" max="3328" width="9.140625" style="1"/>
    <col min="3329" max="3329" width="52" style="1" customWidth="1"/>
    <col min="3330" max="3330" width="26.28515625" style="1" customWidth="1"/>
    <col min="3331" max="3584" width="9.140625" style="1"/>
    <col min="3585" max="3585" width="52" style="1" customWidth="1"/>
    <col min="3586" max="3586" width="26.28515625" style="1" customWidth="1"/>
    <col min="3587" max="3840" width="9.140625" style="1"/>
    <col min="3841" max="3841" width="52" style="1" customWidth="1"/>
    <col min="3842" max="3842" width="26.28515625" style="1" customWidth="1"/>
    <col min="3843" max="4096" width="9.140625" style="1"/>
    <col min="4097" max="4097" width="52" style="1" customWidth="1"/>
    <col min="4098" max="4098" width="26.28515625" style="1" customWidth="1"/>
    <col min="4099" max="4352" width="9.140625" style="1"/>
    <col min="4353" max="4353" width="52" style="1" customWidth="1"/>
    <col min="4354" max="4354" width="26.28515625" style="1" customWidth="1"/>
    <col min="4355" max="4608" width="9.140625" style="1"/>
    <col min="4609" max="4609" width="52" style="1" customWidth="1"/>
    <col min="4610" max="4610" width="26.28515625" style="1" customWidth="1"/>
    <col min="4611" max="4864" width="9.140625" style="1"/>
    <col min="4865" max="4865" width="52" style="1" customWidth="1"/>
    <col min="4866" max="4866" width="26.28515625" style="1" customWidth="1"/>
    <col min="4867" max="5120" width="9.140625" style="1"/>
    <col min="5121" max="5121" width="52" style="1" customWidth="1"/>
    <col min="5122" max="5122" width="26.28515625" style="1" customWidth="1"/>
    <col min="5123" max="5376" width="9.140625" style="1"/>
    <col min="5377" max="5377" width="52" style="1" customWidth="1"/>
    <col min="5378" max="5378" width="26.28515625" style="1" customWidth="1"/>
    <col min="5379" max="5632" width="9.140625" style="1"/>
    <col min="5633" max="5633" width="52" style="1" customWidth="1"/>
    <col min="5634" max="5634" width="26.28515625" style="1" customWidth="1"/>
    <col min="5635" max="5888" width="9.140625" style="1"/>
    <col min="5889" max="5889" width="52" style="1" customWidth="1"/>
    <col min="5890" max="5890" width="26.28515625" style="1" customWidth="1"/>
    <col min="5891" max="6144" width="9.140625" style="1"/>
    <col min="6145" max="6145" width="52" style="1" customWidth="1"/>
    <col min="6146" max="6146" width="26.28515625" style="1" customWidth="1"/>
    <col min="6147" max="6400" width="9.140625" style="1"/>
    <col min="6401" max="6401" width="52" style="1" customWidth="1"/>
    <col min="6402" max="6402" width="26.28515625" style="1" customWidth="1"/>
    <col min="6403" max="6656" width="9.140625" style="1"/>
    <col min="6657" max="6657" width="52" style="1" customWidth="1"/>
    <col min="6658" max="6658" width="26.28515625" style="1" customWidth="1"/>
    <col min="6659" max="6912" width="9.140625" style="1"/>
    <col min="6913" max="6913" width="52" style="1" customWidth="1"/>
    <col min="6914" max="6914" width="26.28515625" style="1" customWidth="1"/>
    <col min="6915" max="7168" width="9.140625" style="1"/>
    <col min="7169" max="7169" width="52" style="1" customWidth="1"/>
    <col min="7170" max="7170" width="26.28515625" style="1" customWidth="1"/>
    <col min="7171" max="7424" width="9.140625" style="1"/>
    <col min="7425" max="7425" width="52" style="1" customWidth="1"/>
    <col min="7426" max="7426" width="26.28515625" style="1" customWidth="1"/>
    <col min="7427" max="7680" width="9.140625" style="1"/>
    <col min="7681" max="7681" width="52" style="1" customWidth="1"/>
    <col min="7682" max="7682" width="26.28515625" style="1" customWidth="1"/>
    <col min="7683" max="7936" width="9.140625" style="1"/>
    <col min="7937" max="7937" width="52" style="1" customWidth="1"/>
    <col min="7938" max="7938" width="26.28515625" style="1" customWidth="1"/>
    <col min="7939" max="8192" width="9.140625" style="1"/>
    <col min="8193" max="8193" width="52" style="1" customWidth="1"/>
    <col min="8194" max="8194" width="26.28515625" style="1" customWidth="1"/>
    <col min="8195" max="8448" width="9.140625" style="1"/>
    <col min="8449" max="8449" width="52" style="1" customWidth="1"/>
    <col min="8450" max="8450" width="26.28515625" style="1" customWidth="1"/>
    <col min="8451" max="8704" width="9.140625" style="1"/>
    <col min="8705" max="8705" width="52" style="1" customWidth="1"/>
    <col min="8706" max="8706" width="26.28515625" style="1" customWidth="1"/>
    <col min="8707" max="8960" width="9.140625" style="1"/>
    <col min="8961" max="8961" width="52" style="1" customWidth="1"/>
    <col min="8962" max="8962" width="26.28515625" style="1" customWidth="1"/>
    <col min="8963" max="9216" width="9.140625" style="1"/>
    <col min="9217" max="9217" width="52" style="1" customWidth="1"/>
    <col min="9218" max="9218" width="26.28515625" style="1" customWidth="1"/>
    <col min="9219" max="9472" width="9.140625" style="1"/>
    <col min="9473" max="9473" width="52" style="1" customWidth="1"/>
    <col min="9474" max="9474" width="26.28515625" style="1" customWidth="1"/>
    <col min="9475" max="9728" width="9.140625" style="1"/>
    <col min="9729" max="9729" width="52" style="1" customWidth="1"/>
    <col min="9730" max="9730" width="26.28515625" style="1" customWidth="1"/>
    <col min="9731" max="9984" width="9.140625" style="1"/>
    <col min="9985" max="9985" width="52" style="1" customWidth="1"/>
    <col min="9986" max="9986" width="26.28515625" style="1" customWidth="1"/>
    <col min="9987" max="10240" width="9.140625" style="1"/>
    <col min="10241" max="10241" width="52" style="1" customWidth="1"/>
    <col min="10242" max="10242" width="26.28515625" style="1" customWidth="1"/>
    <col min="10243" max="10496" width="9.140625" style="1"/>
    <col min="10497" max="10497" width="52" style="1" customWidth="1"/>
    <col min="10498" max="10498" width="26.28515625" style="1" customWidth="1"/>
    <col min="10499" max="10752" width="9.140625" style="1"/>
    <col min="10753" max="10753" width="52" style="1" customWidth="1"/>
    <col min="10754" max="10754" width="26.28515625" style="1" customWidth="1"/>
    <col min="10755" max="11008" width="9.140625" style="1"/>
    <col min="11009" max="11009" width="52" style="1" customWidth="1"/>
    <col min="11010" max="11010" width="26.28515625" style="1" customWidth="1"/>
    <col min="11011" max="11264" width="9.140625" style="1"/>
    <col min="11265" max="11265" width="52" style="1" customWidth="1"/>
    <col min="11266" max="11266" width="26.28515625" style="1" customWidth="1"/>
    <col min="11267" max="11520" width="9.140625" style="1"/>
    <col min="11521" max="11521" width="52" style="1" customWidth="1"/>
    <col min="11522" max="11522" width="26.28515625" style="1" customWidth="1"/>
    <col min="11523" max="11776" width="9.140625" style="1"/>
    <col min="11777" max="11777" width="52" style="1" customWidth="1"/>
    <col min="11778" max="11778" width="26.28515625" style="1" customWidth="1"/>
    <col min="11779" max="12032" width="9.140625" style="1"/>
    <col min="12033" max="12033" width="52" style="1" customWidth="1"/>
    <col min="12034" max="12034" width="26.28515625" style="1" customWidth="1"/>
    <col min="12035" max="12288" width="9.140625" style="1"/>
    <col min="12289" max="12289" width="52" style="1" customWidth="1"/>
    <col min="12290" max="12290" width="26.28515625" style="1" customWidth="1"/>
    <col min="12291" max="12544" width="9.140625" style="1"/>
    <col min="12545" max="12545" width="52" style="1" customWidth="1"/>
    <col min="12546" max="12546" width="26.28515625" style="1" customWidth="1"/>
    <col min="12547" max="12800" width="9.140625" style="1"/>
    <col min="12801" max="12801" width="52" style="1" customWidth="1"/>
    <col min="12802" max="12802" width="26.28515625" style="1" customWidth="1"/>
    <col min="12803" max="13056" width="9.140625" style="1"/>
    <col min="13057" max="13057" width="52" style="1" customWidth="1"/>
    <col min="13058" max="13058" width="26.28515625" style="1" customWidth="1"/>
    <col min="13059" max="13312" width="9.140625" style="1"/>
    <col min="13313" max="13313" width="52" style="1" customWidth="1"/>
    <col min="13314" max="13314" width="26.28515625" style="1" customWidth="1"/>
    <col min="13315" max="13568" width="9.140625" style="1"/>
    <col min="13569" max="13569" width="52" style="1" customWidth="1"/>
    <col min="13570" max="13570" width="26.28515625" style="1" customWidth="1"/>
    <col min="13571" max="13824" width="9.140625" style="1"/>
    <col min="13825" max="13825" width="52" style="1" customWidth="1"/>
    <col min="13826" max="13826" width="26.28515625" style="1" customWidth="1"/>
    <col min="13827" max="14080" width="9.140625" style="1"/>
    <col min="14081" max="14081" width="52" style="1" customWidth="1"/>
    <col min="14082" max="14082" width="26.28515625" style="1" customWidth="1"/>
    <col min="14083" max="14336" width="9.140625" style="1"/>
    <col min="14337" max="14337" width="52" style="1" customWidth="1"/>
    <col min="14338" max="14338" width="26.28515625" style="1" customWidth="1"/>
    <col min="14339" max="14592" width="9.140625" style="1"/>
    <col min="14593" max="14593" width="52" style="1" customWidth="1"/>
    <col min="14594" max="14594" width="26.28515625" style="1" customWidth="1"/>
    <col min="14595" max="14848" width="9.140625" style="1"/>
    <col min="14849" max="14849" width="52" style="1" customWidth="1"/>
    <col min="14850" max="14850" width="26.28515625" style="1" customWidth="1"/>
    <col min="14851" max="15104" width="9.140625" style="1"/>
    <col min="15105" max="15105" width="52" style="1" customWidth="1"/>
    <col min="15106" max="15106" width="26.28515625" style="1" customWidth="1"/>
    <col min="15107" max="15360" width="9.140625" style="1"/>
    <col min="15361" max="15361" width="52" style="1" customWidth="1"/>
    <col min="15362" max="15362" width="26.28515625" style="1" customWidth="1"/>
    <col min="15363" max="15616" width="9.140625" style="1"/>
    <col min="15617" max="15617" width="52" style="1" customWidth="1"/>
    <col min="15618" max="15618" width="26.28515625" style="1" customWidth="1"/>
    <col min="15619" max="15872" width="9.140625" style="1"/>
    <col min="15873" max="15873" width="52" style="1" customWidth="1"/>
    <col min="15874" max="15874" width="26.28515625" style="1" customWidth="1"/>
    <col min="15875" max="16128" width="9.140625" style="1"/>
    <col min="16129" max="16129" width="52" style="1" customWidth="1"/>
    <col min="16130" max="16130" width="26.28515625" style="1" customWidth="1"/>
    <col min="16131" max="16384" width="9.140625" style="1"/>
  </cols>
  <sheetData>
    <row r="1" spans="1:2" x14ac:dyDescent="0.25">
      <c r="B1" s="2" t="s">
        <v>106</v>
      </c>
    </row>
    <row r="2" spans="1:2" x14ac:dyDescent="0.25">
      <c r="B2" s="2" t="s">
        <v>0</v>
      </c>
    </row>
    <row r="3" spans="1:2" x14ac:dyDescent="0.25">
      <c r="B3" s="3" t="s">
        <v>1</v>
      </c>
    </row>
    <row r="4" spans="1:2" x14ac:dyDescent="0.25">
      <c r="B4" s="2" t="s">
        <v>131</v>
      </c>
    </row>
    <row r="8" spans="1:2" s="30" customFormat="1" ht="33.75" customHeight="1" x14ac:dyDescent="0.25">
      <c r="A8" s="64" t="s">
        <v>117</v>
      </c>
      <c r="B8" s="64"/>
    </row>
    <row r="9" spans="1:2" s="30" customFormat="1" x14ac:dyDescent="0.25">
      <c r="A9" s="65"/>
      <c r="B9" s="65"/>
    </row>
    <row r="10" spans="1:2" x14ac:dyDescent="0.25">
      <c r="B10" s="3" t="s">
        <v>118</v>
      </c>
    </row>
    <row r="11" spans="1:2" x14ac:dyDescent="0.25">
      <c r="A11" s="31" t="s">
        <v>100</v>
      </c>
      <c r="B11" s="37" t="s">
        <v>119</v>
      </c>
    </row>
    <row r="12" spans="1:2" ht="12" customHeight="1" x14ac:dyDescent="0.25">
      <c r="A12" s="39">
        <v>1</v>
      </c>
      <c r="B12" s="40">
        <v>2</v>
      </c>
    </row>
    <row r="13" spans="1:2" ht="31.5" x14ac:dyDescent="0.25">
      <c r="A13" s="32" t="s">
        <v>101</v>
      </c>
      <c r="B13" s="33">
        <f>SUM(B14:B15)</f>
        <v>0</v>
      </c>
    </row>
    <row r="14" spans="1:2" x14ac:dyDescent="0.25">
      <c r="A14" s="34" t="s">
        <v>102</v>
      </c>
      <c r="B14" s="33">
        <v>0</v>
      </c>
    </row>
    <row r="15" spans="1:2" x14ac:dyDescent="0.25">
      <c r="A15" s="34" t="s">
        <v>103</v>
      </c>
      <c r="B15" s="33">
        <v>0</v>
      </c>
    </row>
    <row r="16" spans="1:2" x14ac:dyDescent="0.25">
      <c r="A16" s="32" t="s">
        <v>104</v>
      </c>
      <c r="B16" s="33">
        <f>SUM(B17:B18)</f>
        <v>57182</v>
      </c>
    </row>
    <row r="17" spans="1:2" x14ac:dyDescent="0.25">
      <c r="A17" s="34" t="s">
        <v>102</v>
      </c>
      <c r="B17" s="33">
        <v>57182</v>
      </c>
    </row>
    <row r="18" spans="1:2" x14ac:dyDescent="0.25">
      <c r="A18" s="34" t="s">
        <v>103</v>
      </c>
      <c r="B18" s="33">
        <v>0</v>
      </c>
    </row>
    <row r="19" spans="1:2" x14ac:dyDescent="0.25">
      <c r="A19" s="34" t="s">
        <v>105</v>
      </c>
      <c r="B19" s="33">
        <f>SUM(B13+B16)</f>
        <v>57182</v>
      </c>
    </row>
    <row r="35" spans="1:1" x14ac:dyDescent="0.25">
      <c r="A35" s="35"/>
    </row>
    <row r="36" spans="1:1" x14ac:dyDescent="0.25">
      <c r="A36" s="35"/>
    </row>
    <row r="37" spans="1:1" x14ac:dyDescent="0.25">
      <c r="A37" s="35"/>
    </row>
  </sheetData>
  <mergeCells count="2">
    <mergeCell ref="A8:B8"/>
    <mergeCell ref="A9:B9"/>
  </mergeCells>
  <pageMargins left="0.9055118110236221" right="0.70866141732283472" top="0.74803149606299213" bottom="0.74803149606299213" header="0.31496062992125984" footer="0.31496062992125984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</vt:lpstr>
      <vt:lpstr>прил. 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2016-05-11T06:42:03Z</dcterms:modified>
</cp:coreProperties>
</file>